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H:\RPD\SOFR FF settles\"/>
    </mc:Choice>
  </mc:AlternateContent>
  <xr:revisionPtr revIDLastSave="0" documentId="13_ncr:1_{50BB1EC3-6233-4327-AA49-EC1B0C869070}" xr6:coauthVersionLast="45" xr6:coauthVersionMax="45" xr10:uidLastSave="{00000000-0000-0000-0000-000000000000}"/>
  <bookViews>
    <workbookView xWindow="4995" yWindow="2610" windowWidth="32280" windowHeight="25905" xr2:uid="{B75FB100-D8BD-4056-92C2-5082BDF68725}"/>
  </bookViews>
  <sheets>
    <sheet name="SR3 202006" sheetId="12" r:id="rId1"/>
    <sheet name="SR3 202003" sheetId="11" r:id="rId2"/>
    <sheet name="SR3 201912" sheetId="10" r:id="rId3"/>
    <sheet name="SR3 201909" sheetId="9" r:id="rId4"/>
    <sheet name="SR3 201906" sheetId="8" r:id="rId5"/>
    <sheet name="SR3 201903" sheetId="5" r:id="rId6"/>
    <sheet name="SR3 201812" sheetId="4" r:id="rId7"/>
    <sheet name="SR3 201809" sheetId="2" r:id="rId8"/>
    <sheet name="SR3 201806" sheetId="1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65" i="12" l="1"/>
  <c r="D65" i="12" s="1"/>
  <c r="C64" i="12"/>
  <c r="D64" i="12" s="1"/>
  <c r="C63" i="12"/>
  <c r="D63" i="12" s="1"/>
  <c r="C62" i="12"/>
  <c r="D62" i="12" s="1"/>
  <c r="C61" i="12"/>
  <c r="D61" i="12" s="1"/>
  <c r="C60" i="12"/>
  <c r="D60" i="12" s="1"/>
  <c r="C59" i="12"/>
  <c r="D59" i="12" s="1"/>
  <c r="C58" i="12"/>
  <c r="D58" i="12" s="1"/>
  <c r="C57" i="12"/>
  <c r="D57" i="12" s="1"/>
  <c r="C56" i="12"/>
  <c r="D56" i="12" s="1"/>
  <c r="C55" i="12"/>
  <c r="D55" i="12" s="1"/>
  <c r="C54" i="12"/>
  <c r="D54" i="12" s="1"/>
  <c r="C53" i="12"/>
  <c r="D53" i="12" s="1"/>
  <c r="C52" i="12"/>
  <c r="D52" i="12" s="1"/>
  <c r="C51" i="12"/>
  <c r="D51" i="12" s="1"/>
  <c r="C50" i="12"/>
  <c r="D50" i="12" s="1"/>
  <c r="C49" i="12"/>
  <c r="D49" i="12" s="1"/>
  <c r="C48" i="12"/>
  <c r="D48" i="12" s="1"/>
  <c r="C47" i="12"/>
  <c r="D47" i="12" s="1"/>
  <c r="C46" i="12"/>
  <c r="D46" i="12" s="1"/>
  <c r="C45" i="12"/>
  <c r="D45" i="12" s="1"/>
  <c r="C44" i="12"/>
  <c r="D44" i="12" s="1"/>
  <c r="C43" i="12"/>
  <c r="D43" i="12" s="1"/>
  <c r="C42" i="12"/>
  <c r="D42" i="12" s="1"/>
  <c r="C41" i="12"/>
  <c r="D41" i="12" s="1"/>
  <c r="C40" i="12"/>
  <c r="D40" i="12" s="1"/>
  <c r="C39" i="12"/>
  <c r="D39" i="12" s="1"/>
  <c r="C38" i="12"/>
  <c r="D38" i="12" s="1"/>
  <c r="C37" i="12"/>
  <c r="D37" i="12" s="1"/>
  <c r="C36" i="12"/>
  <c r="D36" i="12" s="1"/>
  <c r="C35" i="12"/>
  <c r="D35" i="12" s="1"/>
  <c r="C34" i="12"/>
  <c r="D34" i="12" s="1"/>
  <c r="C33" i="12"/>
  <c r="D33" i="12" s="1"/>
  <c r="C32" i="12"/>
  <c r="D32" i="12" s="1"/>
  <c r="C31" i="12"/>
  <c r="D31" i="12" s="1"/>
  <c r="C30" i="12"/>
  <c r="D30" i="12" s="1"/>
  <c r="C29" i="12"/>
  <c r="D29" i="12" s="1"/>
  <c r="C28" i="12"/>
  <c r="D28" i="12" s="1"/>
  <c r="C27" i="12"/>
  <c r="D27" i="12" s="1"/>
  <c r="C26" i="12"/>
  <c r="D26" i="12" s="1"/>
  <c r="C25" i="12"/>
  <c r="D25" i="12" s="1"/>
  <c r="C24" i="12"/>
  <c r="D24" i="12" s="1"/>
  <c r="C23" i="12"/>
  <c r="D23" i="12" s="1"/>
  <c r="C22" i="12"/>
  <c r="D22" i="12" s="1"/>
  <c r="C21" i="12"/>
  <c r="D21" i="12" s="1"/>
  <c r="C20" i="12"/>
  <c r="D20" i="12" s="1"/>
  <c r="C19" i="12"/>
  <c r="D19" i="12" s="1"/>
  <c r="C18" i="12"/>
  <c r="D18" i="12" s="1"/>
  <c r="C17" i="12"/>
  <c r="D17" i="12" s="1"/>
  <c r="C16" i="12"/>
  <c r="D16" i="12" s="1"/>
  <c r="C15" i="12"/>
  <c r="D15" i="12" s="1"/>
  <c r="C14" i="12"/>
  <c r="D14" i="12" s="1"/>
  <c r="C13" i="12"/>
  <c r="D13" i="12" s="1"/>
  <c r="C12" i="12"/>
  <c r="D12" i="12" s="1"/>
  <c r="C11" i="12"/>
  <c r="D11" i="12" s="1"/>
  <c r="C10" i="12"/>
  <c r="D10" i="12" s="1"/>
  <c r="C9" i="12"/>
  <c r="D9" i="12" s="1"/>
  <c r="C8" i="12"/>
  <c r="D8" i="12" s="1"/>
  <c r="C7" i="12"/>
  <c r="D7" i="12" s="1"/>
  <c r="C6" i="12"/>
  <c r="D6" i="12" s="1"/>
  <c r="C5" i="12"/>
  <c r="D5" i="12" s="1"/>
  <c r="C4" i="12"/>
  <c r="D4" i="12" s="1"/>
  <c r="C3" i="12"/>
  <c r="D3" i="12" s="1"/>
  <c r="C68" i="12" l="1"/>
  <c r="D68" i="12"/>
  <c r="D69" i="12" s="1"/>
  <c r="C63" i="11"/>
  <c r="D63" i="11" s="1"/>
  <c r="C64" i="11"/>
  <c r="D64" i="11" s="1"/>
  <c r="C65" i="11"/>
  <c r="D65" i="11" s="1"/>
  <c r="C62" i="11" l="1"/>
  <c r="D62" i="11" s="1"/>
  <c r="C61" i="11"/>
  <c r="D61" i="11" s="1"/>
  <c r="C60" i="11"/>
  <c r="D60" i="11" s="1"/>
  <c r="C59" i="11"/>
  <c r="D59" i="11" s="1"/>
  <c r="C58" i="11"/>
  <c r="D58" i="11" s="1"/>
  <c r="C57" i="11"/>
  <c r="D57" i="11" s="1"/>
  <c r="C56" i="11"/>
  <c r="D56" i="11" s="1"/>
  <c r="C55" i="11"/>
  <c r="D55" i="11" s="1"/>
  <c r="C54" i="11"/>
  <c r="D54" i="11" s="1"/>
  <c r="C53" i="11"/>
  <c r="D53" i="11" s="1"/>
  <c r="C52" i="11"/>
  <c r="D52" i="11" s="1"/>
  <c r="C51" i="11"/>
  <c r="D51" i="11" s="1"/>
  <c r="C50" i="11"/>
  <c r="D50" i="11" s="1"/>
  <c r="C49" i="11"/>
  <c r="D49" i="11" s="1"/>
  <c r="C48" i="11"/>
  <c r="D48" i="11" s="1"/>
  <c r="C47" i="11"/>
  <c r="D47" i="11" s="1"/>
  <c r="C46" i="11"/>
  <c r="D46" i="11" s="1"/>
  <c r="C45" i="11"/>
  <c r="D45" i="11" s="1"/>
  <c r="C44" i="11"/>
  <c r="D44" i="11" s="1"/>
  <c r="C43" i="11"/>
  <c r="D43" i="11" s="1"/>
  <c r="C42" i="11"/>
  <c r="D42" i="11" s="1"/>
  <c r="C41" i="11"/>
  <c r="D41" i="11" s="1"/>
  <c r="C40" i="11"/>
  <c r="D40" i="11" s="1"/>
  <c r="C39" i="11"/>
  <c r="D39" i="11" s="1"/>
  <c r="C38" i="11"/>
  <c r="D38" i="11" s="1"/>
  <c r="C37" i="11"/>
  <c r="D37" i="11" s="1"/>
  <c r="C36" i="11"/>
  <c r="D36" i="11" s="1"/>
  <c r="C35" i="11"/>
  <c r="D35" i="11" s="1"/>
  <c r="C34" i="11"/>
  <c r="D34" i="11" s="1"/>
  <c r="C33" i="11"/>
  <c r="D33" i="11" s="1"/>
  <c r="C32" i="11"/>
  <c r="D32" i="11" s="1"/>
  <c r="C31" i="11"/>
  <c r="D31" i="11" s="1"/>
  <c r="C30" i="11"/>
  <c r="D30" i="11" s="1"/>
  <c r="C29" i="11"/>
  <c r="D29" i="11" s="1"/>
  <c r="C28" i="11"/>
  <c r="D28" i="11" s="1"/>
  <c r="C27" i="11"/>
  <c r="D27" i="11" s="1"/>
  <c r="C26" i="11"/>
  <c r="D26" i="11" s="1"/>
  <c r="C25" i="11"/>
  <c r="D25" i="11" s="1"/>
  <c r="C24" i="11"/>
  <c r="D24" i="11" s="1"/>
  <c r="C23" i="11"/>
  <c r="D23" i="11" s="1"/>
  <c r="C22" i="11"/>
  <c r="D22" i="11" s="1"/>
  <c r="C21" i="11"/>
  <c r="D21" i="11" s="1"/>
  <c r="C20" i="11"/>
  <c r="D20" i="11" s="1"/>
  <c r="C19" i="11"/>
  <c r="D19" i="11" s="1"/>
  <c r="C18" i="11"/>
  <c r="D18" i="11" s="1"/>
  <c r="C17" i="11"/>
  <c r="D17" i="11" s="1"/>
  <c r="C16" i="11"/>
  <c r="D16" i="11" s="1"/>
  <c r="C15" i="11"/>
  <c r="D15" i="11" s="1"/>
  <c r="C14" i="11"/>
  <c r="D14" i="11" s="1"/>
  <c r="C13" i="11"/>
  <c r="D13" i="11" s="1"/>
  <c r="C12" i="11"/>
  <c r="D12" i="11" s="1"/>
  <c r="C11" i="11"/>
  <c r="D11" i="11" s="1"/>
  <c r="C10" i="11"/>
  <c r="D10" i="11" s="1"/>
  <c r="C9" i="11"/>
  <c r="D9" i="11" s="1"/>
  <c r="C8" i="11"/>
  <c r="D8" i="11" s="1"/>
  <c r="C7" i="11"/>
  <c r="D7" i="11" s="1"/>
  <c r="C6" i="11"/>
  <c r="D6" i="11" s="1"/>
  <c r="C5" i="11"/>
  <c r="D5" i="11" s="1"/>
  <c r="C4" i="11"/>
  <c r="D4" i="11" s="1"/>
  <c r="C3" i="11"/>
  <c r="C68" i="11" l="1"/>
  <c r="D3" i="11"/>
  <c r="D68" i="11" s="1"/>
  <c r="D69" i="11" s="1"/>
  <c r="C63" i="10"/>
  <c r="C62" i="10"/>
  <c r="D62" i="10" s="1"/>
  <c r="C61" i="10"/>
  <c r="D61" i="10" s="1"/>
  <c r="C60" i="10"/>
  <c r="D60" i="10" s="1"/>
  <c r="C59" i="10"/>
  <c r="D59" i="10" s="1"/>
  <c r="C58" i="10"/>
  <c r="D58" i="10" s="1"/>
  <c r="C57" i="10"/>
  <c r="D57" i="10" s="1"/>
  <c r="C56" i="10"/>
  <c r="D56" i="10" s="1"/>
  <c r="C55" i="10"/>
  <c r="D55" i="10" s="1"/>
  <c r="C54" i="10"/>
  <c r="D54" i="10" s="1"/>
  <c r="C53" i="10"/>
  <c r="D53" i="10" s="1"/>
  <c r="C52" i="10"/>
  <c r="D52" i="10" s="1"/>
  <c r="C51" i="10"/>
  <c r="D51" i="10" s="1"/>
  <c r="C50" i="10"/>
  <c r="D50" i="10" s="1"/>
  <c r="C49" i="10"/>
  <c r="D49" i="10" s="1"/>
  <c r="C48" i="10"/>
  <c r="D48" i="10" s="1"/>
  <c r="C47" i="10"/>
  <c r="D47" i="10" s="1"/>
  <c r="C46" i="10"/>
  <c r="D46" i="10" s="1"/>
  <c r="C45" i="10"/>
  <c r="D45" i="10" s="1"/>
  <c r="C44" i="10"/>
  <c r="D44" i="10" s="1"/>
  <c r="C43" i="10"/>
  <c r="D43" i="10" s="1"/>
  <c r="C42" i="10"/>
  <c r="D42" i="10" s="1"/>
  <c r="C41" i="10"/>
  <c r="D41" i="10" s="1"/>
  <c r="C40" i="10"/>
  <c r="D40" i="10" s="1"/>
  <c r="C39" i="10"/>
  <c r="D39" i="10" s="1"/>
  <c r="C38" i="10"/>
  <c r="D38" i="10" s="1"/>
  <c r="C37" i="10"/>
  <c r="D37" i="10" s="1"/>
  <c r="C36" i="10"/>
  <c r="D36" i="10" s="1"/>
  <c r="C35" i="10"/>
  <c r="D35" i="10" s="1"/>
  <c r="C34" i="10"/>
  <c r="D34" i="10" s="1"/>
  <c r="C33" i="10"/>
  <c r="D33" i="10" s="1"/>
  <c r="C32" i="10"/>
  <c r="D32" i="10" s="1"/>
  <c r="C31" i="10"/>
  <c r="D31" i="10" s="1"/>
  <c r="C30" i="10"/>
  <c r="D30" i="10" s="1"/>
  <c r="C29" i="10"/>
  <c r="D29" i="10" s="1"/>
  <c r="C28" i="10"/>
  <c r="D28" i="10" s="1"/>
  <c r="C27" i="10"/>
  <c r="D27" i="10" s="1"/>
  <c r="C26" i="10"/>
  <c r="D26" i="10" s="1"/>
  <c r="C25" i="10"/>
  <c r="D25" i="10" s="1"/>
  <c r="C24" i="10"/>
  <c r="D24" i="10" s="1"/>
  <c r="C23" i="10"/>
  <c r="D23" i="10" s="1"/>
  <c r="C22" i="10"/>
  <c r="D22" i="10" s="1"/>
  <c r="C21" i="10"/>
  <c r="D21" i="10" s="1"/>
  <c r="C20" i="10"/>
  <c r="D20" i="10" s="1"/>
  <c r="C19" i="10"/>
  <c r="D19" i="10" s="1"/>
  <c r="C18" i="10"/>
  <c r="D18" i="10" s="1"/>
  <c r="C17" i="10"/>
  <c r="D17" i="10" s="1"/>
  <c r="C16" i="10"/>
  <c r="D16" i="10" s="1"/>
  <c r="C15" i="10"/>
  <c r="D15" i="10" s="1"/>
  <c r="C14" i="10"/>
  <c r="D14" i="10" s="1"/>
  <c r="C13" i="10"/>
  <c r="D13" i="10" s="1"/>
  <c r="C12" i="10"/>
  <c r="D12" i="10" s="1"/>
  <c r="C11" i="10"/>
  <c r="D11" i="10" s="1"/>
  <c r="C10" i="10"/>
  <c r="D10" i="10" s="1"/>
  <c r="C9" i="10"/>
  <c r="D9" i="10" s="1"/>
  <c r="C8" i="10"/>
  <c r="D8" i="10" s="1"/>
  <c r="C7" i="10"/>
  <c r="D7" i="10" s="1"/>
  <c r="C6" i="10"/>
  <c r="D6" i="10" s="1"/>
  <c r="C5" i="10"/>
  <c r="D5" i="10" s="1"/>
  <c r="C4" i="10"/>
  <c r="D4" i="10" s="1"/>
  <c r="C3" i="10"/>
  <c r="D3" i="10" s="1"/>
  <c r="C65" i="10" l="1"/>
  <c r="D63" i="10"/>
  <c r="D65" i="10" s="1"/>
  <c r="D66" i="10" s="1"/>
  <c r="C64" i="9"/>
  <c r="D64" i="9" s="1"/>
  <c r="C63" i="9"/>
  <c r="D63" i="9" s="1"/>
  <c r="C62" i="9"/>
  <c r="D62" i="9" s="1"/>
  <c r="C61" i="9"/>
  <c r="D61" i="9" s="1"/>
  <c r="C60" i="9"/>
  <c r="D60" i="9" s="1"/>
  <c r="C59" i="9"/>
  <c r="D59" i="9" s="1"/>
  <c r="C58" i="9"/>
  <c r="D58" i="9" s="1"/>
  <c r="C57" i="9"/>
  <c r="D57" i="9" s="1"/>
  <c r="C56" i="9"/>
  <c r="D56" i="9" s="1"/>
  <c r="C55" i="9"/>
  <c r="D55" i="9" s="1"/>
  <c r="C54" i="9"/>
  <c r="D54" i="9" s="1"/>
  <c r="C53" i="9"/>
  <c r="D53" i="9" s="1"/>
  <c r="C52" i="9"/>
  <c r="D52" i="9" s="1"/>
  <c r="C51" i="9"/>
  <c r="D51" i="9" s="1"/>
  <c r="C50" i="9"/>
  <c r="D50" i="9" s="1"/>
  <c r="C49" i="9"/>
  <c r="D49" i="9" s="1"/>
  <c r="C48" i="9"/>
  <c r="D48" i="9" s="1"/>
  <c r="C47" i="9"/>
  <c r="D47" i="9" s="1"/>
  <c r="C46" i="9"/>
  <c r="D46" i="9" s="1"/>
  <c r="C45" i="9"/>
  <c r="D45" i="9" s="1"/>
  <c r="C44" i="9"/>
  <c r="D44" i="9" s="1"/>
  <c r="C43" i="9"/>
  <c r="D43" i="9" s="1"/>
  <c r="C42" i="9"/>
  <c r="D42" i="9" s="1"/>
  <c r="C41" i="9"/>
  <c r="D41" i="9" s="1"/>
  <c r="C40" i="9"/>
  <c r="D40" i="9" s="1"/>
  <c r="C39" i="9"/>
  <c r="D39" i="9" s="1"/>
  <c r="C38" i="9"/>
  <c r="D38" i="9" s="1"/>
  <c r="C37" i="9"/>
  <c r="D37" i="9" s="1"/>
  <c r="C36" i="9"/>
  <c r="D36" i="9" s="1"/>
  <c r="C35" i="9"/>
  <c r="D35" i="9" s="1"/>
  <c r="C34" i="9"/>
  <c r="D34" i="9" s="1"/>
  <c r="C33" i="9"/>
  <c r="D33" i="9" s="1"/>
  <c r="C32" i="9"/>
  <c r="D32" i="9" s="1"/>
  <c r="C31" i="9"/>
  <c r="D31" i="9" s="1"/>
  <c r="C30" i="9"/>
  <c r="D30" i="9" s="1"/>
  <c r="C29" i="9"/>
  <c r="D29" i="9" s="1"/>
  <c r="C28" i="9"/>
  <c r="D28" i="9" s="1"/>
  <c r="C27" i="9"/>
  <c r="D27" i="9" s="1"/>
  <c r="C26" i="9"/>
  <c r="D26" i="9" s="1"/>
  <c r="C25" i="9"/>
  <c r="D25" i="9" s="1"/>
  <c r="C24" i="9"/>
  <c r="D24" i="9" s="1"/>
  <c r="C23" i="9"/>
  <c r="D23" i="9" s="1"/>
  <c r="C22" i="9"/>
  <c r="D22" i="9" s="1"/>
  <c r="C21" i="9"/>
  <c r="D21" i="9" s="1"/>
  <c r="C20" i="9"/>
  <c r="D20" i="9" s="1"/>
  <c r="C19" i="9"/>
  <c r="D19" i="9" s="1"/>
  <c r="C18" i="9"/>
  <c r="D18" i="9" s="1"/>
  <c r="C17" i="9"/>
  <c r="D17" i="9" s="1"/>
  <c r="C16" i="9"/>
  <c r="D16" i="9" s="1"/>
  <c r="C15" i="9"/>
  <c r="D15" i="9" s="1"/>
  <c r="C14" i="9"/>
  <c r="D14" i="9" s="1"/>
  <c r="C13" i="9"/>
  <c r="D13" i="9" s="1"/>
  <c r="C12" i="9"/>
  <c r="D12" i="9" s="1"/>
  <c r="C11" i="9"/>
  <c r="D11" i="9" s="1"/>
  <c r="C10" i="9"/>
  <c r="D10" i="9" s="1"/>
  <c r="C9" i="9"/>
  <c r="D9" i="9" s="1"/>
  <c r="C8" i="9"/>
  <c r="D8" i="9" s="1"/>
  <c r="C7" i="9"/>
  <c r="D7" i="9" s="1"/>
  <c r="C6" i="9"/>
  <c r="D6" i="9" s="1"/>
  <c r="C5" i="9"/>
  <c r="D5" i="9" s="1"/>
  <c r="C4" i="9"/>
  <c r="D4" i="9" s="1"/>
  <c r="C3" i="9"/>
  <c r="C65" i="9" l="1"/>
  <c r="D3" i="9"/>
  <c r="C65" i="8"/>
  <c r="D65" i="8" s="1"/>
  <c r="D65" i="9" l="1"/>
  <c r="D66" i="9" s="1"/>
  <c r="C64" i="8"/>
  <c r="D64" i="8" s="1"/>
  <c r="C63" i="8"/>
  <c r="D63" i="8" s="1"/>
  <c r="C62" i="8"/>
  <c r="D62" i="8" s="1"/>
  <c r="C61" i="8"/>
  <c r="D61" i="8" s="1"/>
  <c r="C60" i="8"/>
  <c r="D60" i="8" s="1"/>
  <c r="C59" i="8"/>
  <c r="D59" i="8" s="1"/>
  <c r="C58" i="8"/>
  <c r="D58" i="8" s="1"/>
  <c r="C57" i="8"/>
  <c r="D57" i="8" s="1"/>
  <c r="C56" i="8"/>
  <c r="D56" i="8" s="1"/>
  <c r="C55" i="8"/>
  <c r="D55" i="8" s="1"/>
  <c r="C54" i="8"/>
  <c r="D54" i="8" s="1"/>
  <c r="C53" i="8"/>
  <c r="D53" i="8" s="1"/>
  <c r="C52" i="8"/>
  <c r="D52" i="8" s="1"/>
  <c r="C51" i="8"/>
  <c r="D51" i="8" s="1"/>
  <c r="C50" i="8"/>
  <c r="D50" i="8" s="1"/>
  <c r="C49" i="8"/>
  <c r="D49" i="8" s="1"/>
  <c r="C48" i="8"/>
  <c r="D48" i="8" s="1"/>
  <c r="C47" i="8"/>
  <c r="D47" i="8" s="1"/>
  <c r="C46" i="8"/>
  <c r="D46" i="8" s="1"/>
  <c r="C45" i="8"/>
  <c r="D45" i="8" s="1"/>
  <c r="C44" i="8"/>
  <c r="D44" i="8" s="1"/>
  <c r="C43" i="8"/>
  <c r="D43" i="8" s="1"/>
  <c r="C42" i="8"/>
  <c r="D42" i="8" s="1"/>
  <c r="C41" i="8"/>
  <c r="D41" i="8" s="1"/>
  <c r="C40" i="8"/>
  <c r="D40" i="8" s="1"/>
  <c r="C39" i="8"/>
  <c r="D39" i="8" s="1"/>
  <c r="C38" i="8"/>
  <c r="D38" i="8" s="1"/>
  <c r="C37" i="8"/>
  <c r="D37" i="8" s="1"/>
  <c r="C36" i="8"/>
  <c r="D36" i="8" s="1"/>
  <c r="C35" i="8"/>
  <c r="D35" i="8" s="1"/>
  <c r="C34" i="8"/>
  <c r="D34" i="8" s="1"/>
  <c r="C33" i="8"/>
  <c r="D33" i="8" s="1"/>
  <c r="C32" i="8"/>
  <c r="D32" i="8" s="1"/>
  <c r="C31" i="8"/>
  <c r="D31" i="8" s="1"/>
  <c r="C30" i="8"/>
  <c r="D30" i="8" s="1"/>
  <c r="C29" i="8"/>
  <c r="D29" i="8" s="1"/>
  <c r="C28" i="8"/>
  <c r="D28" i="8" s="1"/>
  <c r="C27" i="8"/>
  <c r="D27" i="8" s="1"/>
  <c r="C26" i="8"/>
  <c r="D26" i="8" s="1"/>
  <c r="C25" i="8"/>
  <c r="D25" i="8" s="1"/>
  <c r="C24" i="8"/>
  <c r="D24" i="8" s="1"/>
  <c r="C23" i="8"/>
  <c r="D23" i="8" s="1"/>
  <c r="C22" i="8"/>
  <c r="D22" i="8" s="1"/>
  <c r="C21" i="8"/>
  <c r="D21" i="8" s="1"/>
  <c r="C20" i="8"/>
  <c r="D20" i="8" s="1"/>
  <c r="C19" i="8"/>
  <c r="D19" i="8" s="1"/>
  <c r="C18" i="8"/>
  <c r="D18" i="8" s="1"/>
  <c r="C17" i="8"/>
  <c r="D17" i="8" s="1"/>
  <c r="C16" i="8"/>
  <c r="D16" i="8" s="1"/>
  <c r="C15" i="8"/>
  <c r="D15" i="8" s="1"/>
  <c r="C14" i="8"/>
  <c r="D14" i="8" s="1"/>
  <c r="C13" i="8"/>
  <c r="D13" i="8" s="1"/>
  <c r="C12" i="8"/>
  <c r="D12" i="8" s="1"/>
  <c r="C11" i="8"/>
  <c r="D11" i="8" s="1"/>
  <c r="C10" i="8"/>
  <c r="D10" i="8" s="1"/>
  <c r="C9" i="8"/>
  <c r="D9" i="8" s="1"/>
  <c r="C8" i="8"/>
  <c r="D8" i="8" s="1"/>
  <c r="C7" i="8"/>
  <c r="D7" i="8" s="1"/>
  <c r="C6" i="8"/>
  <c r="D6" i="8" s="1"/>
  <c r="C5" i="8"/>
  <c r="D5" i="8" s="1"/>
  <c r="C4" i="8"/>
  <c r="D4" i="8" s="1"/>
  <c r="C3" i="8"/>
  <c r="D3" i="8" s="1"/>
  <c r="C66" i="8" l="1"/>
  <c r="D66" i="8"/>
  <c r="D67" i="8" s="1"/>
  <c r="C65" i="5"/>
  <c r="D65" i="5" s="1"/>
  <c r="C63" i="5"/>
  <c r="D63" i="5" s="1"/>
  <c r="C64" i="5"/>
  <c r="D64" i="5" s="1"/>
  <c r="C62" i="5"/>
  <c r="D62" i="5" s="1"/>
  <c r="C61" i="5"/>
  <c r="D61" i="5" s="1"/>
  <c r="C60" i="5"/>
  <c r="D60" i="5" s="1"/>
  <c r="C59" i="5"/>
  <c r="D59" i="5" s="1"/>
  <c r="C58" i="5"/>
  <c r="D58" i="5" s="1"/>
  <c r="C57" i="5"/>
  <c r="D57" i="5" s="1"/>
  <c r="C56" i="5"/>
  <c r="D56" i="5" s="1"/>
  <c r="C55" i="5"/>
  <c r="D55" i="5" s="1"/>
  <c r="C54" i="5"/>
  <c r="D54" i="5" s="1"/>
  <c r="C53" i="5"/>
  <c r="D53" i="5" s="1"/>
  <c r="C52" i="5"/>
  <c r="D52" i="5" s="1"/>
  <c r="C51" i="5"/>
  <c r="D51" i="5" s="1"/>
  <c r="C50" i="5"/>
  <c r="D50" i="5" s="1"/>
  <c r="C49" i="5"/>
  <c r="D49" i="5" s="1"/>
  <c r="C48" i="5"/>
  <c r="D48" i="5" s="1"/>
  <c r="C47" i="5"/>
  <c r="D47" i="5" s="1"/>
  <c r="C46" i="5"/>
  <c r="D46" i="5" s="1"/>
  <c r="C45" i="5"/>
  <c r="D45" i="5" s="1"/>
  <c r="C44" i="5"/>
  <c r="D44" i="5" s="1"/>
  <c r="C43" i="5"/>
  <c r="D43" i="5" s="1"/>
  <c r="C42" i="5"/>
  <c r="D42" i="5" s="1"/>
  <c r="C41" i="5"/>
  <c r="D41" i="5" s="1"/>
  <c r="C40" i="5"/>
  <c r="D40" i="5" s="1"/>
  <c r="C39" i="5"/>
  <c r="D39" i="5" s="1"/>
  <c r="C38" i="5"/>
  <c r="D38" i="5" s="1"/>
  <c r="C37" i="5"/>
  <c r="D37" i="5" s="1"/>
  <c r="C36" i="5"/>
  <c r="D36" i="5" s="1"/>
  <c r="C35" i="5"/>
  <c r="D35" i="5" s="1"/>
  <c r="C34" i="5"/>
  <c r="D34" i="5" s="1"/>
  <c r="C33" i="5"/>
  <c r="D33" i="5" s="1"/>
  <c r="C32" i="5"/>
  <c r="D32" i="5" s="1"/>
  <c r="C31" i="5"/>
  <c r="D31" i="5" s="1"/>
  <c r="C30" i="5"/>
  <c r="D30" i="5" s="1"/>
  <c r="C29" i="5"/>
  <c r="D29" i="5" s="1"/>
  <c r="C28" i="5"/>
  <c r="D28" i="5" s="1"/>
  <c r="C27" i="5"/>
  <c r="D27" i="5" s="1"/>
  <c r="C26" i="5"/>
  <c r="D26" i="5" s="1"/>
  <c r="C25" i="5"/>
  <c r="D25" i="5" s="1"/>
  <c r="C24" i="5"/>
  <c r="D24" i="5" s="1"/>
  <c r="C23" i="5"/>
  <c r="D23" i="5" s="1"/>
  <c r="C22" i="5"/>
  <c r="D22" i="5" s="1"/>
  <c r="C21" i="5"/>
  <c r="D21" i="5" s="1"/>
  <c r="C20" i="5"/>
  <c r="D20" i="5" s="1"/>
  <c r="C19" i="5"/>
  <c r="D19" i="5" s="1"/>
  <c r="C18" i="5"/>
  <c r="D18" i="5" s="1"/>
  <c r="C17" i="5"/>
  <c r="D17" i="5" s="1"/>
  <c r="C16" i="5"/>
  <c r="D16" i="5" s="1"/>
  <c r="C15" i="5"/>
  <c r="D15" i="5" s="1"/>
  <c r="C14" i="5"/>
  <c r="D14" i="5" s="1"/>
  <c r="C13" i="5"/>
  <c r="D13" i="5" s="1"/>
  <c r="C12" i="5"/>
  <c r="D12" i="5" s="1"/>
  <c r="C11" i="5"/>
  <c r="D11" i="5" s="1"/>
  <c r="C10" i="5"/>
  <c r="D10" i="5" s="1"/>
  <c r="C9" i="5"/>
  <c r="D9" i="5" s="1"/>
  <c r="C8" i="5"/>
  <c r="D8" i="5" s="1"/>
  <c r="C7" i="5"/>
  <c r="D7" i="5" s="1"/>
  <c r="C6" i="5"/>
  <c r="D6" i="5" s="1"/>
  <c r="C5" i="5"/>
  <c r="D5" i="5" s="1"/>
  <c r="C4" i="5"/>
  <c r="D4" i="5" s="1"/>
  <c r="C3" i="5"/>
  <c r="C66" i="5" l="1"/>
  <c r="D3" i="5"/>
  <c r="D66" i="5" s="1"/>
  <c r="D67" i="5" s="1"/>
  <c r="C63" i="4"/>
  <c r="D63" i="4" s="1"/>
  <c r="C5" i="4" l="1"/>
  <c r="D5" i="4" s="1"/>
  <c r="C4" i="4"/>
  <c r="D4" i="4" s="1"/>
  <c r="C3" i="4"/>
  <c r="D3" i="4" s="1"/>
  <c r="C6" i="4" l="1"/>
  <c r="D6" i="4" s="1"/>
  <c r="C63" i="2"/>
  <c r="D63" i="2" s="1"/>
  <c r="C7" i="4" l="1"/>
  <c r="D7" i="4" s="1"/>
  <c r="C62" i="2"/>
  <c r="C8" i="4" l="1"/>
  <c r="D8" i="4" s="1"/>
  <c r="D62" i="2"/>
  <c r="C3" i="2"/>
  <c r="C4" i="2"/>
  <c r="D4" i="2" s="1"/>
  <c r="C61" i="2"/>
  <c r="D61" i="2" s="1"/>
  <c r="C60" i="2"/>
  <c r="D60" i="2" s="1"/>
  <c r="C59" i="2"/>
  <c r="D59" i="2" s="1"/>
  <c r="C58" i="2"/>
  <c r="D58" i="2" s="1"/>
  <c r="C57" i="2"/>
  <c r="D57" i="2" s="1"/>
  <c r="C56" i="2"/>
  <c r="D56" i="2" s="1"/>
  <c r="C55" i="2"/>
  <c r="D55" i="2" s="1"/>
  <c r="C54" i="2"/>
  <c r="D54" i="2" s="1"/>
  <c r="C53" i="2"/>
  <c r="D53" i="2" s="1"/>
  <c r="C52" i="2"/>
  <c r="D52" i="2" s="1"/>
  <c r="C51" i="2"/>
  <c r="D51" i="2" s="1"/>
  <c r="C50" i="2"/>
  <c r="D50" i="2" s="1"/>
  <c r="C49" i="2"/>
  <c r="D49" i="2" s="1"/>
  <c r="C48" i="2"/>
  <c r="D48" i="2" s="1"/>
  <c r="C47" i="2"/>
  <c r="D47" i="2" s="1"/>
  <c r="C46" i="2"/>
  <c r="D46" i="2" s="1"/>
  <c r="C45" i="2"/>
  <c r="D45" i="2" s="1"/>
  <c r="C44" i="2"/>
  <c r="D44" i="2" s="1"/>
  <c r="C43" i="2"/>
  <c r="D43" i="2" s="1"/>
  <c r="C42" i="2"/>
  <c r="D42" i="2" s="1"/>
  <c r="C41" i="2"/>
  <c r="D41" i="2" s="1"/>
  <c r="C40" i="2"/>
  <c r="D40" i="2" s="1"/>
  <c r="C39" i="2"/>
  <c r="D39" i="2" s="1"/>
  <c r="C38" i="2"/>
  <c r="D38" i="2" s="1"/>
  <c r="C37" i="2"/>
  <c r="D37" i="2" s="1"/>
  <c r="C36" i="2"/>
  <c r="D36" i="2" s="1"/>
  <c r="C35" i="2"/>
  <c r="D35" i="2" s="1"/>
  <c r="C34" i="2"/>
  <c r="D34" i="2" s="1"/>
  <c r="C33" i="2"/>
  <c r="D33" i="2" s="1"/>
  <c r="C32" i="2"/>
  <c r="D32" i="2" s="1"/>
  <c r="C31" i="2"/>
  <c r="D31" i="2" s="1"/>
  <c r="C30" i="2"/>
  <c r="D30" i="2" s="1"/>
  <c r="C29" i="2"/>
  <c r="D29" i="2" s="1"/>
  <c r="C28" i="2"/>
  <c r="D28" i="2" s="1"/>
  <c r="C27" i="2"/>
  <c r="D27" i="2" s="1"/>
  <c r="C26" i="2"/>
  <c r="D26" i="2" s="1"/>
  <c r="C25" i="2"/>
  <c r="D25" i="2" s="1"/>
  <c r="C24" i="2"/>
  <c r="D24" i="2" s="1"/>
  <c r="C23" i="2"/>
  <c r="D23" i="2" s="1"/>
  <c r="C22" i="2"/>
  <c r="D22" i="2" s="1"/>
  <c r="C21" i="2"/>
  <c r="D21" i="2" s="1"/>
  <c r="C20" i="2"/>
  <c r="D20" i="2" s="1"/>
  <c r="C19" i="2"/>
  <c r="D19" i="2" s="1"/>
  <c r="C18" i="2"/>
  <c r="D18" i="2" s="1"/>
  <c r="C17" i="2"/>
  <c r="D17" i="2" s="1"/>
  <c r="C16" i="2"/>
  <c r="D16" i="2" s="1"/>
  <c r="C15" i="2"/>
  <c r="D15" i="2" s="1"/>
  <c r="C14" i="2"/>
  <c r="D14" i="2" s="1"/>
  <c r="C13" i="2"/>
  <c r="D13" i="2" s="1"/>
  <c r="C12" i="2"/>
  <c r="D12" i="2" s="1"/>
  <c r="C11" i="2"/>
  <c r="D11" i="2" s="1"/>
  <c r="C10" i="2"/>
  <c r="D10" i="2" s="1"/>
  <c r="C9" i="2"/>
  <c r="D9" i="2" s="1"/>
  <c r="C8" i="2"/>
  <c r="D8" i="2" s="1"/>
  <c r="C7" i="2"/>
  <c r="D7" i="2" s="1"/>
  <c r="C6" i="2"/>
  <c r="D6" i="2" s="1"/>
  <c r="C5" i="2"/>
  <c r="D5" i="2" s="1"/>
  <c r="C4" i="1"/>
  <c r="D4" i="1" s="1"/>
  <c r="C5" i="1"/>
  <c r="D5" i="1" s="1"/>
  <c r="C6" i="1"/>
  <c r="D6" i="1" s="1"/>
  <c r="C7" i="1"/>
  <c r="D7" i="1" s="1"/>
  <c r="C8" i="1"/>
  <c r="D8" i="1" s="1"/>
  <c r="C9" i="1"/>
  <c r="D9" i="1" s="1"/>
  <c r="C10" i="1"/>
  <c r="D10" i="1" s="1"/>
  <c r="C11" i="1"/>
  <c r="D11" i="1" s="1"/>
  <c r="C12" i="1"/>
  <c r="D12" i="1" s="1"/>
  <c r="C13" i="1"/>
  <c r="D13" i="1" s="1"/>
  <c r="C14" i="1"/>
  <c r="D14" i="1" s="1"/>
  <c r="C15" i="1"/>
  <c r="D15" i="1" s="1"/>
  <c r="C16" i="1"/>
  <c r="D16" i="1" s="1"/>
  <c r="C17" i="1"/>
  <c r="D17" i="1" s="1"/>
  <c r="C18" i="1"/>
  <c r="D18" i="1" s="1"/>
  <c r="C19" i="1"/>
  <c r="D19" i="1" s="1"/>
  <c r="C20" i="1"/>
  <c r="D20" i="1" s="1"/>
  <c r="C21" i="1"/>
  <c r="D21" i="1" s="1"/>
  <c r="C22" i="1"/>
  <c r="D22" i="1" s="1"/>
  <c r="C23" i="1"/>
  <c r="D23" i="1" s="1"/>
  <c r="C24" i="1"/>
  <c r="D24" i="1" s="1"/>
  <c r="C25" i="1"/>
  <c r="D25" i="1" s="1"/>
  <c r="C26" i="1"/>
  <c r="D26" i="1" s="1"/>
  <c r="C27" i="1"/>
  <c r="D27" i="1" s="1"/>
  <c r="C28" i="1"/>
  <c r="D28" i="1" s="1"/>
  <c r="C29" i="1"/>
  <c r="D29" i="1" s="1"/>
  <c r="C30" i="1"/>
  <c r="D30" i="1" s="1"/>
  <c r="C31" i="1"/>
  <c r="D31" i="1" s="1"/>
  <c r="C32" i="1"/>
  <c r="D32" i="1" s="1"/>
  <c r="C33" i="1"/>
  <c r="D33" i="1" s="1"/>
  <c r="C34" i="1"/>
  <c r="D34" i="1" s="1"/>
  <c r="C35" i="1"/>
  <c r="D35" i="1" s="1"/>
  <c r="C36" i="1"/>
  <c r="D36" i="1" s="1"/>
  <c r="C37" i="1"/>
  <c r="D37" i="1" s="1"/>
  <c r="C38" i="1"/>
  <c r="D38" i="1" s="1"/>
  <c r="C39" i="1"/>
  <c r="D39" i="1" s="1"/>
  <c r="C40" i="1"/>
  <c r="D40" i="1" s="1"/>
  <c r="C41" i="1"/>
  <c r="D41" i="1" s="1"/>
  <c r="C42" i="1"/>
  <c r="D42" i="1" s="1"/>
  <c r="C43" i="1"/>
  <c r="D43" i="1" s="1"/>
  <c r="C44" i="1"/>
  <c r="D44" i="1" s="1"/>
  <c r="C45" i="1"/>
  <c r="D45" i="1" s="1"/>
  <c r="C46" i="1"/>
  <c r="D46" i="1" s="1"/>
  <c r="C47" i="1"/>
  <c r="D47" i="1" s="1"/>
  <c r="C48" i="1"/>
  <c r="D48" i="1" s="1"/>
  <c r="C49" i="1"/>
  <c r="D49" i="1" s="1"/>
  <c r="C50" i="1"/>
  <c r="D50" i="1" s="1"/>
  <c r="C51" i="1"/>
  <c r="D51" i="1" s="1"/>
  <c r="C52" i="1"/>
  <c r="D52" i="1" s="1"/>
  <c r="C53" i="1"/>
  <c r="D53" i="1" s="1"/>
  <c r="C54" i="1"/>
  <c r="D54" i="1" s="1"/>
  <c r="C55" i="1"/>
  <c r="D55" i="1" s="1"/>
  <c r="C56" i="1"/>
  <c r="D56" i="1" s="1"/>
  <c r="C57" i="1"/>
  <c r="D57" i="1" s="1"/>
  <c r="C58" i="1"/>
  <c r="D58" i="1" s="1"/>
  <c r="C59" i="1"/>
  <c r="D59" i="1" s="1"/>
  <c r="C60" i="1"/>
  <c r="D60" i="1" s="1"/>
  <c r="C61" i="1"/>
  <c r="D61" i="1" s="1"/>
  <c r="C62" i="1"/>
  <c r="D62" i="1" s="1"/>
  <c r="C63" i="1"/>
  <c r="D63" i="1" s="1"/>
  <c r="C64" i="1"/>
  <c r="D64" i="1" s="1"/>
  <c r="C65" i="1"/>
  <c r="D65" i="1" s="1"/>
  <c r="C3" i="1"/>
  <c r="D3" i="1" s="1"/>
  <c r="D3" i="2" l="1"/>
  <c r="D64" i="2" s="1"/>
  <c r="D65" i="2" s="1"/>
  <c r="C9" i="4"/>
  <c r="D9" i="4" s="1"/>
  <c r="C64" i="2"/>
  <c r="D66" i="1"/>
  <c r="D67" i="1" s="1"/>
  <c r="C66" i="1"/>
  <c r="C10" i="4" l="1"/>
  <c r="D10" i="4" s="1"/>
  <c r="C11" i="4" l="1"/>
  <c r="D11" i="4" s="1"/>
  <c r="C12" i="4" l="1"/>
  <c r="D12" i="4" s="1"/>
  <c r="C13" i="4" l="1"/>
  <c r="D13" i="4" s="1"/>
  <c r="C14" i="4" l="1"/>
  <c r="D14" i="4" s="1"/>
  <c r="C15" i="4" l="1"/>
  <c r="D15" i="4" s="1"/>
  <c r="C16" i="4" l="1"/>
  <c r="D16" i="4" s="1"/>
  <c r="C17" i="4" l="1"/>
  <c r="D17" i="4" s="1"/>
  <c r="C18" i="4" l="1"/>
  <c r="D18" i="4" s="1"/>
  <c r="C19" i="4" l="1"/>
  <c r="D19" i="4" s="1"/>
  <c r="C20" i="4" l="1"/>
  <c r="D20" i="4" s="1"/>
  <c r="C21" i="4" l="1"/>
  <c r="D21" i="4" s="1"/>
  <c r="C22" i="4" l="1"/>
  <c r="D22" i="4" s="1"/>
  <c r="C23" i="4" l="1"/>
  <c r="D23" i="4" s="1"/>
  <c r="C24" i="4" l="1"/>
  <c r="D24" i="4" s="1"/>
  <c r="C25" i="4" l="1"/>
  <c r="D25" i="4" s="1"/>
  <c r="C26" i="4" l="1"/>
  <c r="D26" i="4" s="1"/>
  <c r="C27" i="4" l="1"/>
  <c r="D27" i="4" s="1"/>
  <c r="C28" i="4" l="1"/>
  <c r="D28" i="4" s="1"/>
  <c r="C29" i="4" l="1"/>
  <c r="D29" i="4" s="1"/>
  <c r="C30" i="4" l="1"/>
  <c r="D30" i="4" s="1"/>
  <c r="C31" i="4" l="1"/>
  <c r="D31" i="4" s="1"/>
  <c r="C32" i="4" l="1"/>
  <c r="D32" i="4" s="1"/>
  <c r="C33" i="4" l="1"/>
  <c r="D33" i="4" s="1"/>
  <c r="C34" i="4" l="1"/>
  <c r="D34" i="4" s="1"/>
  <c r="C35" i="4" l="1"/>
  <c r="D35" i="4" s="1"/>
  <c r="C36" i="4" l="1"/>
  <c r="D36" i="4" s="1"/>
  <c r="C37" i="4" l="1"/>
  <c r="D37" i="4" s="1"/>
  <c r="C38" i="4" l="1"/>
  <c r="D38" i="4" s="1"/>
  <c r="C39" i="4" l="1"/>
  <c r="D39" i="4" s="1"/>
  <c r="C40" i="4" l="1"/>
  <c r="D40" i="4" s="1"/>
  <c r="C41" i="4" l="1"/>
  <c r="D41" i="4" s="1"/>
  <c r="C42" i="4" l="1"/>
  <c r="D42" i="4" s="1"/>
  <c r="C43" i="4" l="1"/>
  <c r="D43" i="4" s="1"/>
  <c r="C44" i="4" l="1"/>
  <c r="D44" i="4" s="1"/>
  <c r="C45" i="4" l="1"/>
  <c r="D45" i="4" s="1"/>
  <c r="C46" i="4" l="1"/>
  <c r="D46" i="4" s="1"/>
  <c r="C47" i="4" l="1"/>
  <c r="D47" i="4" s="1"/>
  <c r="C48" i="4" l="1"/>
  <c r="D48" i="4" s="1"/>
  <c r="C49" i="4" l="1"/>
  <c r="D49" i="4" s="1"/>
  <c r="C50" i="4" l="1"/>
  <c r="D50" i="4" s="1"/>
  <c r="C51" i="4" l="1"/>
  <c r="D51" i="4" s="1"/>
  <c r="C52" i="4" l="1"/>
  <c r="D52" i="4" s="1"/>
  <c r="C53" i="4" l="1"/>
  <c r="D53" i="4" s="1"/>
  <c r="C54" i="4" l="1"/>
  <c r="D54" i="4" s="1"/>
  <c r="C55" i="4" l="1"/>
  <c r="D55" i="4" s="1"/>
  <c r="C56" i="4" l="1"/>
  <c r="D56" i="4" s="1"/>
  <c r="C57" i="4" l="1"/>
  <c r="D57" i="4" s="1"/>
  <c r="C58" i="4" l="1"/>
  <c r="D58" i="4" s="1"/>
  <c r="C59" i="4" l="1"/>
  <c r="D59" i="4" s="1"/>
  <c r="C60" i="4" l="1"/>
  <c r="D60" i="4" s="1"/>
  <c r="C62" i="4" l="1"/>
  <c r="D62" i="4" s="1"/>
  <c r="C61" i="4"/>
  <c r="D61" i="4" s="1"/>
  <c r="D64" i="4" l="1"/>
  <c r="D65" i="4" s="1"/>
  <c r="C64" i="4"/>
</calcChain>
</file>

<file path=xl/sharedStrings.xml><?xml version="1.0" encoding="utf-8"?>
<sst xmlns="http://schemas.openxmlformats.org/spreadsheetml/2006/main" count="117" uniqueCount="18">
  <si>
    <t>Day Count</t>
  </si>
  <si>
    <t>Interest Accum</t>
  </si>
  <si>
    <t>SOFR rate</t>
  </si>
  <si>
    <t>Date</t>
  </si>
  <si>
    <t>Final Settlement:</t>
  </si>
  <si>
    <t>Day Count &amp; Rate:</t>
  </si>
  <si>
    <t>June Three-Month SOFR</t>
  </si>
  <si>
    <t>Sep Three-Month SOFR</t>
  </si>
  <si>
    <t>Footnotes:</t>
  </si>
  <si>
    <t>Source:</t>
  </si>
  <si>
    <t>https://apps.newyorkfed.org/markets/autorates/sofr</t>
  </si>
  <si>
    <t>https://www.cmegroup.com/content/dam/cmegroup/rulebook/CME/IV/400/460.pdf</t>
  </si>
  <si>
    <r>
      <t xml:space="preserve">46003.A. Final Settlement Price
</t>
    </r>
    <r>
      <rPr>
        <sz val="10"/>
        <rFont val="Arial"/>
        <family val="2"/>
      </rPr>
      <t xml:space="preserve">For a contract for a given delivery month, the Final Settlement Price shall be </t>
    </r>
    <r>
      <rPr>
        <b/>
        <sz val="10"/>
        <rFont val="Arial"/>
        <family val="2"/>
      </rPr>
      <t>100 minus compounded
daily SOFR</t>
    </r>
    <r>
      <rPr>
        <sz val="10"/>
        <rFont val="Arial"/>
        <family val="2"/>
      </rPr>
      <t xml:space="preserve"> during the contract Reference Quarter (“R”)
The value of R determined pursuant to Rule 46003.A.2. shall be rounded to the nearest </t>
    </r>
    <r>
      <rPr>
        <b/>
        <sz val="10"/>
        <rFont val="Arial"/>
        <family val="2"/>
      </rPr>
      <t>1/10,000th of one
percent</t>
    </r>
    <r>
      <rPr>
        <sz val="10"/>
        <rFont val="Arial"/>
        <family val="2"/>
      </rPr>
      <t xml:space="preserve"> per annu</t>
    </r>
    <r>
      <rPr>
        <b/>
        <sz val="10"/>
        <rFont val="Arial"/>
        <family val="2"/>
      </rPr>
      <t>m, ie, the nearest 1/100th of o</t>
    </r>
    <r>
      <rPr>
        <sz val="10"/>
        <rFont val="Arial"/>
        <family val="2"/>
      </rPr>
      <t xml:space="preserve">ne interest rate basis point per annum, or </t>
    </r>
    <r>
      <rPr>
        <b/>
        <sz val="10"/>
        <rFont val="Arial"/>
        <family val="2"/>
      </rPr>
      <t>0.0001 Index
points</t>
    </r>
    <r>
      <rPr>
        <sz val="10"/>
        <rFont val="Arial"/>
        <family val="2"/>
      </rPr>
      <t xml:space="preserve">. A tie value, ie, any such value ending in ending in 0.00005, shall be rounded up.
Example: A value of 3.14155 percent per annum would be rounded up to 3.1416 percent per
annum, and then subtracted from 100.000 to determine a contract final settlement price of 96.8584
Index points.
</t>
    </r>
  </si>
  <si>
    <t>Dec Three-Month SOFR</t>
  </si>
  <si>
    <t>Prior IMM Wednesday</t>
  </si>
  <si>
    <t>Tues before IMM Wednesday</t>
  </si>
  <si>
    <t>Mar Three-Month SOFR</t>
  </si>
  <si>
    <t>Jun Three-Month SOFR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</si>
</sst>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00000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9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26">
    <xf numFmtId="0" fontId="0" fillId="0" borderId="0" xfId="0"/>
    <xf numFmtId="0" fontId="0" fillId="2" borderId="0" xfId="0" applyFill="1"/>
    <xf numFmtId="0" fontId="0" fillId="0" borderId="1" xfId="0" applyBorder="1"/>
    <xf numFmtId="0" fontId="1" fillId="2" borderId="1" xfId="0" applyFont="1" applyFill="1" applyBorder="1"/>
    <xf numFmtId="14" fontId="0" fillId="0" borderId="1" xfId="0" applyNumberFormat="1" applyBorder="1"/>
    <xf numFmtId="0" fontId="0" fillId="0" borderId="1" xfId="0" applyNumberFormat="1" applyFill="1" applyBorder="1"/>
    <xf numFmtId="0" fontId="1" fillId="2" borderId="1" xfId="0" applyFont="1" applyFill="1" applyBorder="1" applyAlignment="1">
      <alignment horizontal="right"/>
    </xf>
    <xf numFmtId="164" fontId="1" fillId="2" borderId="1" xfId="0" applyNumberFormat="1" applyFont="1" applyFill="1" applyBorder="1"/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10" fontId="5" fillId="0" borderId="0" xfId="2" quotePrefix="1" applyNumberFormat="1" applyFont="1" applyAlignment="1">
      <alignment horizontal="left" vertical="center"/>
    </xf>
    <xf numFmtId="10" fontId="5" fillId="0" borderId="0" xfId="2" applyNumberFormat="1" applyFont="1" applyAlignment="1">
      <alignment vertical="center"/>
    </xf>
    <xf numFmtId="10" fontId="4" fillId="0" borderId="0" xfId="3" applyNumberFormat="1" applyAlignment="1">
      <alignment vertical="center"/>
    </xf>
    <xf numFmtId="0" fontId="4" fillId="0" borderId="0" xfId="3" applyAlignment="1">
      <alignment horizontal="left" vertical="center"/>
    </xf>
    <xf numFmtId="10" fontId="5" fillId="0" borderId="0" xfId="2" quotePrefix="1" applyNumberFormat="1" applyFont="1" applyAlignment="1">
      <alignment vertical="center"/>
    </xf>
    <xf numFmtId="2" fontId="0" fillId="0" borderId="1" xfId="0" applyNumberFormat="1" applyBorder="1"/>
    <xf numFmtId="165" fontId="0" fillId="0" borderId="1" xfId="0" applyNumberFormat="1" applyFill="1" applyBorder="1"/>
    <xf numFmtId="10" fontId="5" fillId="0" borderId="0" xfId="2" applyNumberFormat="1" applyFont="1" applyAlignment="1">
      <alignment horizontal="left" vertical="top" wrapText="1"/>
    </xf>
    <xf numFmtId="10" fontId="5" fillId="0" borderId="0" xfId="2" applyNumberFormat="1" applyFont="1" applyAlignment="1">
      <alignment horizontal="left" vertical="top" wrapText="1"/>
    </xf>
    <xf numFmtId="10" fontId="5" fillId="0" borderId="0" xfId="2" applyNumberFormat="1" applyFont="1" applyAlignment="1">
      <alignment horizontal="left" vertical="top" wrapText="1"/>
    </xf>
    <xf numFmtId="14" fontId="0" fillId="0" borderId="0" xfId="0" applyNumberFormat="1"/>
    <xf numFmtId="3" fontId="0" fillId="0" borderId="0" xfId="0" applyNumberFormat="1"/>
    <xf numFmtId="10" fontId="5" fillId="0" borderId="0" xfId="2" applyNumberFormat="1" applyFont="1" applyAlignment="1">
      <alignment horizontal="left" vertical="top" wrapText="1"/>
    </xf>
    <xf numFmtId="10" fontId="5" fillId="0" borderId="0" xfId="2" applyNumberFormat="1" applyFont="1" applyAlignment="1">
      <alignment horizontal="left" vertical="top" wrapText="1"/>
    </xf>
    <xf numFmtId="0" fontId="1" fillId="0" borderId="0" xfId="0" applyFont="1" applyAlignment="1">
      <alignment horizontal="center"/>
    </xf>
    <xf numFmtId="10" fontId="5" fillId="0" borderId="0" xfId="2" applyNumberFormat="1" applyFont="1" applyAlignment="1">
      <alignment horizontal="left" vertical="top" wrapText="1"/>
    </xf>
  </cellXfs>
  <cellStyles count="4">
    <cellStyle name="Hyperlink" xfId="3" builtinId="8"/>
    <cellStyle name="Normal" xfId="0" builtinId="0"/>
    <cellStyle name="Normal 2" xfId="1" xr:uid="{00000000-0005-0000-0000-00002F000000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apps.newyorkfed.org/markets/autorates/sofr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apps.newyorkfed.org/markets/autorates/sofr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apps.newyorkfed.org/markets/autorates/sofr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s://apps.newyorkfed.org/markets/AutoRates/Rates-Search-Results-Page" TargetMode="External"/><Relationship Id="rId1" Type="http://schemas.openxmlformats.org/officeDocument/2006/relationships/hyperlink" Target="https://apps.newyorkfed.org/markets/autorates/sofr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hyperlink" Target="https://apps.newyorkfed.org/markets/AutoRates/Rates-Search-Results-Page" TargetMode="External"/><Relationship Id="rId1" Type="http://schemas.openxmlformats.org/officeDocument/2006/relationships/hyperlink" Target="https://apps.newyorkfed.org/markets/autorates/sofr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apps.newyorkfed.org/markets/autorates/sofr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s://apps.newyorkfed.org/markets/autorates/sofr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s://apps.newyorkfed.org/markets/autorates/sof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DA6CE7-2CA3-4E64-80CD-0448C5CF1CA9}">
  <dimension ref="A1:L85"/>
  <sheetViews>
    <sheetView showGridLines="0" tabSelected="1" workbookViewId="0">
      <selection activeCell="F3" sqref="F3"/>
    </sheetView>
  </sheetViews>
  <sheetFormatPr defaultRowHeight="15" x14ac:dyDescent="0.25"/>
  <cols>
    <col min="1" max="1" width="16.7109375" customWidth="1"/>
    <col min="2" max="2" width="18" customWidth="1"/>
    <col min="3" max="4" width="16.7109375" customWidth="1"/>
    <col min="5" max="5" width="27.42578125" bestFit="1" customWidth="1"/>
    <col min="6" max="6" width="10.7109375" bestFit="1" customWidth="1"/>
  </cols>
  <sheetData>
    <row r="1" spans="1:12" ht="15" customHeight="1" x14ac:dyDescent="0.25">
      <c r="A1" s="24" t="s">
        <v>17</v>
      </c>
      <c r="B1" s="24"/>
      <c r="C1" s="24"/>
      <c r="D1" s="24"/>
    </row>
    <row r="2" spans="1:12" x14ac:dyDescent="0.25">
      <c r="A2" s="3" t="s">
        <v>3</v>
      </c>
      <c r="B2" s="3" t="s">
        <v>2</v>
      </c>
      <c r="C2" s="3" t="s">
        <v>0</v>
      </c>
      <c r="D2" s="3" t="s">
        <v>1</v>
      </c>
    </row>
    <row r="3" spans="1:12" ht="15.75" customHeight="1" x14ac:dyDescent="0.25">
      <c r="A3" s="4">
        <v>43999</v>
      </c>
      <c r="B3" s="15">
        <v>0.09</v>
      </c>
      <c r="C3" s="2">
        <f>IF(A4&lt;&gt;"",_xlfn.DAYS(A4,A3),1)</f>
        <v>1</v>
      </c>
      <c r="D3" s="16">
        <f>(1+((B3/100)*(C3/360)))</f>
        <v>1.0000024999999999</v>
      </c>
      <c r="E3" t="s">
        <v>14</v>
      </c>
      <c r="F3" s="20"/>
      <c r="L3" s="21"/>
    </row>
    <row r="4" spans="1:12" x14ac:dyDescent="0.25">
      <c r="A4" s="4">
        <v>44000</v>
      </c>
      <c r="B4" s="15">
        <v>0.09</v>
      </c>
      <c r="C4" s="2">
        <f t="shared" ref="C4:C65" si="0">IF(A5&lt;&gt;"",_xlfn.DAYS(A5,A4),1)</f>
        <v>1</v>
      </c>
      <c r="D4" s="16">
        <f t="shared" ref="D4:D65" si="1">(1+((B4/100)*(C4/360)))</f>
        <v>1.0000024999999999</v>
      </c>
      <c r="F4" s="20"/>
      <c r="L4" s="21"/>
    </row>
    <row r="5" spans="1:12" x14ac:dyDescent="0.25">
      <c r="A5" s="4">
        <v>44001</v>
      </c>
      <c r="B5" s="15">
        <v>0.09</v>
      </c>
      <c r="C5" s="2">
        <f t="shared" si="0"/>
        <v>3</v>
      </c>
      <c r="D5" s="16">
        <f t="shared" si="1"/>
        <v>1.0000074999999999</v>
      </c>
      <c r="F5" s="20"/>
      <c r="L5" s="21"/>
    </row>
    <row r="6" spans="1:12" x14ac:dyDescent="0.25">
      <c r="A6" s="4">
        <v>44004</v>
      </c>
      <c r="B6" s="15">
        <v>0.08</v>
      </c>
      <c r="C6" s="2">
        <f t="shared" si="0"/>
        <v>1</v>
      </c>
      <c r="D6" s="16">
        <f t="shared" si="1"/>
        <v>1.0000022222222222</v>
      </c>
      <c r="F6" s="20"/>
      <c r="L6" s="21"/>
    </row>
    <row r="7" spans="1:12" x14ac:dyDescent="0.25">
      <c r="A7" s="4">
        <v>44005</v>
      </c>
      <c r="B7" s="15">
        <v>7.0000000000000007E-2</v>
      </c>
      <c r="C7" s="2">
        <f t="shared" si="0"/>
        <v>1</v>
      </c>
      <c r="D7" s="16">
        <f t="shared" si="1"/>
        <v>1.0000019444444443</v>
      </c>
      <c r="F7" s="20"/>
      <c r="L7" s="21"/>
    </row>
    <row r="8" spans="1:12" x14ac:dyDescent="0.25">
      <c r="A8" s="4">
        <v>44006</v>
      </c>
      <c r="B8" s="15">
        <v>0.08</v>
      </c>
      <c r="C8" s="2">
        <f t="shared" si="0"/>
        <v>1</v>
      </c>
      <c r="D8" s="16">
        <f t="shared" si="1"/>
        <v>1.0000022222222222</v>
      </c>
      <c r="F8" s="20"/>
      <c r="L8" s="21"/>
    </row>
    <row r="9" spans="1:12" x14ac:dyDescent="0.25">
      <c r="A9" s="4">
        <v>44007</v>
      </c>
      <c r="B9" s="15">
        <v>0.09</v>
      </c>
      <c r="C9" s="2">
        <f t="shared" si="0"/>
        <v>1</v>
      </c>
      <c r="D9" s="16">
        <f t="shared" si="1"/>
        <v>1.0000024999999999</v>
      </c>
      <c r="F9" s="20"/>
      <c r="L9" s="21"/>
    </row>
    <row r="10" spans="1:12" x14ac:dyDescent="0.25">
      <c r="A10" s="4">
        <v>44008</v>
      </c>
      <c r="B10" s="15">
        <v>0.08</v>
      </c>
      <c r="C10" s="2">
        <f t="shared" si="0"/>
        <v>3</v>
      </c>
      <c r="D10" s="16">
        <f t="shared" si="1"/>
        <v>1.0000066666666667</v>
      </c>
      <c r="F10" s="20"/>
      <c r="L10" s="21"/>
    </row>
    <row r="11" spans="1:12" x14ac:dyDescent="0.25">
      <c r="A11" s="4">
        <v>44011</v>
      </c>
      <c r="B11" s="15">
        <v>0.08</v>
      </c>
      <c r="C11" s="2">
        <f t="shared" si="0"/>
        <v>1</v>
      </c>
      <c r="D11" s="16">
        <f t="shared" si="1"/>
        <v>1.0000022222222222</v>
      </c>
      <c r="F11" s="20"/>
      <c r="L11" s="21"/>
    </row>
    <row r="12" spans="1:12" x14ac:dyDescent="0.25">
      <c r="A12" s="4">
        <v>44012</v>
      </c>
      <c r="B12" s="15">
        <v>0.1</v>
      </c>
      <c r="C12" s="2">
        <f t="shared" si="0"/>
        <v>1</v>
      </c>
      <c r="D12" s="16">
        <f t="shared" si="1"/>
        <v>1.0000027777777778</v>
      </c>
      <c r="F12" s="20"/>
      <c r="L12" s="21"/>
    </row>
    <row r="13" spans="1:12" x14ac:dyDescent="0.25">
      <c r="A13" s="4">
        <v>44013</v>
      </c>
      <c r="B13" s="15">
        <v>0.11</v>
      </c>
      <c r="C13" s="2">
        <f t="shared" si="0"/>
        <v>1</v>
      </c>
      <c r="D13" s="16">
        <f t="shared" si="1"/>
        <v>1.0000030555555555</v>
      </c>
      <c r="F13" s="20"/>
      <c r="L13" s="21"/>
    </row>
    <row r="14" spans="1:12" x14ac:dyDescent="0.25">
      <c r="A14" s="4">
        <v>44014</v>
      </c>
      <c r="B14" s="15">
        <v>0.11</v>
      </c>
      <c r="C14" s="2">
        <f t="shared" si="0"/>
        <v>4</v>
      </c>
      <c r="D14" s="16">
        <f t="shared" si="1"/>
        <v>1.0000122222222223</v>
      </c>
      <c r="F14" s="20"/>
      <c r="L14" s="21"/>
    </row>
    <row r="15" spans="1:12" x14ac:dyDescent="0.25">
      <c r="A15" s="4">
        <v>44018</v>
      </c>
      <c r="B15" s="15">
        <v>0.1</v>
      </c>
      <c r="C15" s="2">
        <f t="shared" si="0"/>
        <v>1</v>
      </c>
      <c r="D15" s="16">
        <f t="shared" si="1"/>
        <v>1.0000027777777778</v>
      </c>
      <c r="F15" s="20"/>
      <c r="L15" s="21"/>
    </row>
    <row r="16" spans="1:12" x14ac:dyDescent="0.25">
      <c r="A16" s="4">
        <v>44019</v>
      </c>
      <c r="B16" s="15">
        <v>0.1</v>
      </c>
      <c r="C16" s="2">
        <f t="shared" si="0"/>
        <v>1</v>
      </c>
      <c r="D16" s="16">
        <f t="shared" si="1"/>
        <v>1.0000027777777778</v>
      </c>
      <c r="F16" s="20"/>
      <c r="L16" s="21"/>
    </row>
    <row r="17" spans="1:12" x14ac:dyDescent="0.25">
      <c r="A17" s="4">
        <v>44020</v>
      </c>
      <c r="B17" s="15">
        <v>0.1</v>
      </c>
      <c r="C17" s="2">
        <f t="shared" si="0"/>
        <v>1</v>
      </c>
      <c r="D17" s="16">
        <f t="shared" si="1"/>
        <v>1.0000027777777778</v>
      </c>
      <c r="F17" s="20"/>
      <c r="L17" s="21"/>
    </row>
    <row r="18" spans="1:12" x14ac:dyDescent="0.25">
      <c r="A18" s="4">
        <v>44021</v>
      </c>
      <c r="B18" s="15">
        <v>0.1</v>
      </c>
      <c r="C18" s="2">
        <f t="shared" si="0"/>
        <v>1</v>
      </c>
      <c r="D18" s="16">
        <f t="shared" si="1"/>
        <v>1.0000027777777778</v>
      </c>
      <c r="F18" s="20"/>
      <c r="L18" s="21"/>
    </row>
    <row r="19" spans="1:12" x14ac:dyDescent="0.25">
      <c r="A19" s="4">
        <v>44022</v>
      </c>
      <c r="B19" s="15">
        <v>0.1</v>
      </c>
      <c r="C19" s="2">
        <f t="shared" si="0"/>
        <v>3</v>
      </c>
      <c r="D19" s="16">
        <f t="shared" si="1"/>
        <v>1.0000083333333334</v>
      </c>
      <c r="F19" s="20"/>
      <c r="L19" s="21"/>
    </row>
    <row r="20" spans="1:12" x14ac:dyDescent="0.25">
      <c r="A20" s="4">
        <v>44025</v>
      </c>
      <c r="B20" s="15">
        <v>0.1</v>
      </c>
      <c r="C20" s="2">
        <f t="shared" si="0"/>
        <v>1</v>
      </c>
      <c r="D20" s="16">
        <f t="shared" si="1"/>
        <v>1.0000027777777778</v>
      </c>
      <c r="F20" s="20"/>
      <c r="L20" s="21"/>
    </row>
    <row r="21" spans="1:12" x14ac:dyDescent="0.25">
      <c r="A21" s="4">
        <v>44026</v>
      </c>
      <c r="B21" s="15">
        <v>0.11</v>
      </c>
      <c r="C21" s="2">
        <f t="shared" si="0"/>
        <v>1</v>
      </c>
      <c r="D21" s="16">
        <f t="shared" si="1"/>
        <v>1.0000030555555555</v>
      </c>
      <c r="F21" s="20"/>
      <c r="L21" s="21"/>
    </row>
    <row r="22" spans="1:12" x14ac:dyDescent="0.25">
      <c r="A22" s="4">
        <v>44027</v>
      </c>
      <c r="B22" s="15">
        <v>0.13</v>
      </c>
      <c r="C22" s="2">
        <f t="shared" si="0"/>
        <v>1</v>
      </c>
      <c r="D22" s="16">
        <f t="shared" si="1"/>
        <v>1.000003611111111</v>
      </c>
      <c r="F22" s="20"/>
      <c r="L22" s="21"/>
    </row>
    <row r="23" spans="1:12" x14ac:dyDescent="0.25">
      <c r="A23" s="4">
        <v>44028</v>
      </c>
      <c r="B23" s="15">
        <v>0.12</v>
      </c>
      <c r="C23" s="2">
        <f t="shared" si="0"/>
        <v>1</v>
      </c>
      <c r="D23" s="16">
        <f t="shared" si="1"/>
        <v>1.0000033333333334</v>
      </c>
      <c r="F23" s="20"/>
      <c r="L23" s="21"/>
    </row>
    <row r="24" spans="1:12" x14ac:dyDescent="0.25">
      <c r="A24" s="4">
        <v>44029</v>
      </c>
      <c r="B24" s="15">
        <v>0.12</v>
      </c>
      <c r="C24" s="2">
        <f t="shared" si="0"/>
        <v>3</v>
      </c>
      <c r="D24" s="16">
        <f t="shared" si="1"/>
        <v>1.0000100000000001</v>
      </c>
      <c r="F24" s="20"/>
      <c r="L24" s="21"/>
    </row>
    <row r="25" spans="1:12" x14ac:dyDescent="0.25">
      <c r="A25" s="4">
        <v>44032</v>
      </c>
      <c r="B25" s="15">
        <v>0.12</v>
      </c>
      <c r="C25" s="2">
        <f t="shared" si="0"/>
        <v>1</v>
      </c>
      <c r="D25" s="16">
        <f t="shared" si="1"/>
        <v>1.0000033333333334</v>
      </c>
      <c r="F25" s="20"/>
      <c r="L25" s="21"/>
    </row>
    <row r="26" spans="1:12" x14ac:dyDescent="0.25">
      <c r="A26" s="4">
        <v>44033</v>
      </c>
      <c r="B26" s="15">
        <v>0.11</v>
      </c>
      <c r="C26" s="2">
        <f t="shared" si="0"/>
        <v>1</v>
      </c>
      <c r="D26" s="16">
        <f t="shared" si="1"/>
        <v>1.0000030555555555</v>
      </c>
      <c r="F26" s="20"/>
      <c r="L26" s="21"/>
    </row>
    <row r="27" spans="1:12" x14ac:dyDescent="0.25">
      <c r="A27" s="4">
        <v>44034</v>
      </c>
      <c r="B27" s="15">
        <v>0.1</v>
      </c>
      <c r="C27" s="2">
        <f t="shared" si="0"/>
        <v>1</v>
      </c>
      <c r="D27" s="16">
        <f t="shared" si="1"/>
        <v>1.0000027777777778</v>
      </c>
      <c r="F27" s="20"/>
      <c r="L27" s="21"/>
    </row>
    <row r="28" spans="1:12" x14ac:dyDescent="0.25">
      <c r="A28" s="4">
        <v>44035</v>
      </c>
      <c r="B28" s="15">
        <v>0.1</v>
      </c>
      <c r="C28" s="2">
        <f t="shared" si="0"/>
        <v>1</v>
      </c>
      <c r="D28" s="16">
        <f t="shared" si="1"/>
        <v>1.0000027777777778</v>
      </c>
      <c r="F28" s="20"/>
      <c r="L28" s="21"/>
    </row>
    <row r="29" spans="1:12" x14ac:dyDescent="0.25">
      <c r="A29" s="4">
        <v>44036</v>
      </c>
      <c r="B29" s="15">
        <v>0.1</v>
      </c>
      <c r="C29" s="2">
        <f t="shared" si="0"/>
        <v>3</v>
      </c>
      <c r="D29" s="16">
        <f t="shared" si="1"/>
        <v>1.0000083333333334</v>
      </c>
      <c r="F29" s="20"/>
      <c r="L29" s="21"/>
    </row>
    <row r="30" spans="1:12" x14ac:dyDescent="0.25">
      <c r="A30" s="4">
        <v>44039</v>
      </c>
      <c r="B30" s="15">
        <v>0.1</v>
      </c>
      <c r="C30" s="2">
        <f t="shared" si="0"/>
        <v>1</v>
      </c>
      <c r="D30" s="16">
        <f t="shared" si="1"/>
        <v>1.0000027777777778</v>
      </c>
      <c r="F30" s="20"/>
      <c r="L30" s="21"/>
    </row>
    <row r="31" spans="1:12" x14ac:dyDescent="0.25">
      <c r="A31" s="4">
        <v>44040</v>
      </c>
      <c r="B31" s="15">
        <v>0.1</v>
      </c>
      <c r="C31" s="2">
        <f t="shared" si="0"/>
        <v>1</v>
      </c>
      <c r="D31" s="16">
        <f t="shared" si="1"/>
        <v>1.0000027777777778</v>
      </c>
      <c r="F31" s="20"/>
      <c r="L31" s="21"/>
    </row>
    <row r="32" spans="1:12" x14ac:dyDescent="0.25">
      <c r="A32" s="4">
        <v>44041</v>
      </c>
      <c r="B32" s="15">
        <v>0.09</v>
      </c>
      <c r="C32" s="2">
        <f t="shared" si="0"/>
        <v>1</v>
      </c>
      <c r="D32" s="16">
        <f t="shared" si="1"/>
        <v>1.0000024999999999</v>
      </c>
      <c r="F32" s="20"/>
      <c r="L32" s="21"/>
    </row>
    <row r="33" spans="1:12" x14ac:dyDescent="0.25">
      <c r="A33" s="4">
        <v>44042</v>
      </c>
      <c r="B33" s="15">
        <v>0.1</v>
      </c>
      <c r="C33" s="2">
        <f t="shared" si="0"/>
        <v>1</v>
      </c>
      <c r="D33" s="16">
        <f t="shared" si="1"/>
        <v>1.0000027777777778</v>
      </c>
      <c r="F33" s="20"/>
      <c r="L33" s="21"/>
    </row>
    <row r="34" spans="1:12" x14ac:dyDescent="0.25">
      <c r="A34" s="4">
        <v>44043</v>
      </c>
      <c r="B34" s="15">
        <v>0.1</v>
      </c>
      <c r="C34" s="2">
        <f t="shared" si="0"/>
        <v>3</v>
      </c>
      <c r="D34" s="16">
        <f t="shared" si="1"/>
        <v>1.0000083333333334</v>
      </c>
      <c r="F34" s="20"/>
      <c r="L34" s="21"/>
    </row>
    <row r="35" spans="1:12" x14ac:dyDescent="0.25">
      <c r="A35" s="4">
        <v>44046</v>
      </c>
      <c r="B35" s="15">
        <v>0.1</v>
      </c>
      <c r="C35" s="2">
        <f t="shared" si="0"/>
        <v>1</v>
      </c>
      <c r="D35" s="16">
        <f t="shared" si="1"/>
        <v>1.0000027777777778</v>
      </c>
      <c r="F35" s="20"/>
      <c r="L35" s="21"/>
    </row>
    <row r="36" spans="1:12" x14ac:dyDescent="0.25">
      <c r="A36" s="4">
        <v>44047</v>
      </c>
      <c r="B36" s="15">
        <v>0.09</v>
      </c>
      <c r="C36" s="2">
        <f t="shared" si="0"/>
        <v>1</v>
      </c>
      <c r="D36" s="16">
        <f t="shared" si="1"/>
        <v>1.0000024999999999</v>
      </c>
      <c r="F36" s="20"/>
      <c r="L36" s="21"/>
    </row>
    <row r="37" spans="1:12" x14ac:dyDescent="0.25">
      <c r="A37" s="4">
        <v>44048</v>
      </c>
      <c r="B37" s="15">
        <v>0.09</v>
      </c>
      <c r="C37" s="2">
        <f t="shared" si="0"/>
        <v>1</v>
      </c>
      <c r="D37" s="16">
        <f t="shared" si="1"/>
        <v>1.0000024999999999</v>
      </c>
      <c r="F37" s="20"/>
      <c r="L37" s="21"/>
    </row>
    <row r="38" spans="1:12" x14ac:dyDescent="0.25">
      <c r="A38" s="4">
        <v>44049</v>
      </c>
      <c r="B38" s="15">
        <v>0.09</v>
      </c>
      <c r="C38" s="2">
        <f t="shared" si="0"/>
        <v>1</v>
      </c>
      <c r="D38" s="16">
        <f t="shared" si="1"/>
        <v>1.0000024999999999</v>
      </c>
      <c r="F38" s="20"/>
      <c r="L38" s="21"/>
    </row>
    <row r="39" spans="1:12" x14ac:dyDescent="0.25">
      <c r="A39" s="4">
        <v>44050</v>
      </c>
      <c r="B39" s="15">
        <v>0.09</v>
      </c>
      <c r="C39" s="2">
        <f t="shared" si="0"/>
        <v>3</v>
      </c>
      <c r="D39" s="16">
        <f t="shared" si="1"/>
        <v>1.0000074999999999</v>
      </c>
      <c r="F39" s="20"/>
      <c r="L39" s="21"/>
    </row>
    <row r="40" spans="1:12" x14ac:dyDescent="0.25">
      <c r="A40" s="4">
        <v>44053</v>
      </c>
      <c r="B40" s="15">
        <v>0.09</v>
      </c>
      <c r="C40" s="2">
        <f t="shared" si="0"/>
        <v>1</v>
      </c>
      <c r="D40" s="16">
        <f t="shared" si="1"/>
        <v>1.0000024999999999</v>
      </c>
      <c r="F40" s="20"/>
      <c r="L40" s="21"/>
    </row>
    <row r="41" spans="1:12" x14ac:dyDescent="0.25">
      <c r="A41" s="4">
        <v>44054</v>
      </c>
      <c r="B41" s="15">
        <v>0.1</v>
      </c>
      <c r="C41" s="2">
        <f t="shared" si="0"/>
        <v>1</v>
      </c>
      <c r="D41" s="16">
        <f t="shared" si="1"/>
        <v>1.0000027777777778</v>
      </c>
      <c r="F41" s="20"/>
      <c r="L41" s="21"/>
    </row>
    <row r="42" spans="1:12" x14ac:dyDescent="0.25">
      <c r="A42" s="4">
        <v>44055</v>
      </c>
      <c r="B42" s="15">
        <v>0.09</v>
      </c>
      <c r="C42" s="2">
        <f t="shared" si="0"/>
        <v>1</v>
      </c>
      <c r="D42" s="16">
        <f t="shared" si="1"/>
        <v>1.0000024999999999</v>
      </c>
      <c r="F42" s="20"/>
      <c r="L42" s="21"/>
    </row>
    <row r="43" spans="1:12" x14ac:dyDescent="0.25">
      <c r="A43" s="4">
        <v>44056</v>
      </c>
      <c r="B43" s="15">
        <v>0.09</v>
      </c>
      <c r="C43" s="2">
        <f t="shared" si="0"/>
        <v>1</v>
      </c>
      <c r="D43" s="16">
        <f t="shared" si="1"/>
        <v>1.0000024999999999</v>
      </c>
      <c r="F43" s="20"/>
      <c r="L43" s="21"/>
    </row>
    <row r="44" spans="1:12" x14ac:dyDescent="0.25">
      <c r="A44" s="4">
        <v>44057</v>
      </c>
      <c r="B44" s="15">
        <v>0.09</v>
      </c>
      <c r="C44" s="2">
        <f t="shared" si="0"/>
        <v>3</v>
      </c>
      <c r="D44" s="16">
        <f t="shared" si="1"/>
        <v>1.0000074999999999</v>
      </c>
      <c r="F44" s="20"/>
      <c r="L44" s="21"/>
    </row>
    <row r="45" spans="1:12" x14ac:dyDescent="0.25">
      <c r="A45" s="4">
        <v>44060</v>
      </c>
      <c r="B45" s="15">
        <v>0.1</v>
      </c>
      <c r="C45" s="2">
        <f t="shared" si="0"/>
        <v>1</v>
      </c>
      <c r="D45" s="16">
        <f t="shared" si="1"/>
        <v>1.0000027777777778</v>
      </c>
      <c r="F45" s="20"/>
      <c r="L45" s="21"/>
    </row>
    <row r="46" spans="1:12" x14ac:dyDescent="0.25">
      <c r="A46" s="4">
        <v>44061</v>
      </c>
      <c r="B46" s="15">
        <v>0.09</v>
      </c>
      <c r="C46" s="2">
        <f t="shared" si="0"/>
        <v>1</v>
      </c>
      <c r="D46" s="16">
        <f t="shared" si="1"/>
        <v>1.0000024999999999</v>
      </c>
      <c r="F46" s="20"/>
      <c r="L46" s="21"/>
    </row>
    <row r="47" spans="1:12" x14ac:dyDescent="0.25">
      <c r="A47" s="4">
        <v>44062</v>
      </c>
      <c r="B47" s="15">
        <v>0.09</v>
      </c>
      <c r="C47" s="2">
        <f t="shared" si="0"/>
        <v>1</v>
      </c>
      <c r="D47" s="16">
        <f t="shared" si="1"/>
        <v>1.0000024999999999</v>
      </c>
      <c r="F47" s="20"/>
      <c r="L47" s="21"/>
    </row>
    <row r="48" spans="1:12" x14ac:dyDescent="0.25">
      <c r="A48" s="4">
        <v>44063</v>
      </c>
      <c r="B48" s="15">
        <v>7.0000000000000007E-2</v>
      </c>
      <c r="C48" s="2">
        <f t="shared" si="0"/>
        <v>1</v>
      </c>
      <c r="D48" s="16">
        <f t="shared" si="1"/>
        <v>1.0000019444444443</v>
      </c>
      <c r="F48" s="20"/>
      <c r="L48" s="21"/>
    </row>
    <row r="49" spans="1:12" x14ac:dyDescent="0.25">
      <c r="A49" s="4">
        <v>44064</v>
      </c>
      <c r="B49" s="15">
        <v>7.0000000000000007E-2</v>
      </c>
      <c r="C49" s="2">
        <f t="shared" si="0"/>
        <v>3</v>
      </c>
      <c r="D49" s="16">
        <f t="shared" si="1"/>
        <v>1.0000058333333333</v>
      </c>
      <c r="F49" s="20"/>
      <c r="L49" s="21"/>
    </row>
    <row r="50" spans="1:12" x14ac:dyDescent="0.25">
      <c r="A50" s="4">
        <v>44067</v>
      </c>
      <c r="B50" s="15">
        <v>0.08</v>
      </c>
      <c r="C50" s="2">
        <f t="shared" si="0"/>
        <v>1</v>
      </c>
      <c r="D50" s="16">
        <f t="shared" si="1"/>
        <v>1.0000022222222222</v>
      </c>
      <c r="F50" s="20"/>
      <c r="L50" s="21"/>
    </row>
    <row r="51" spans="1:12" x14ac:dyDescent="0.25">
      <c r="A51" s="4">
        <v>44068</v>
      </c>
      <c r="B51" s="15">
        <v>0.08</v>
      </c>
      <c r="C51" s="2">
        <f t="shared" si="0"/>
        <v>1</v>
      </c>
      <c r="D51" s="16">
        <f t="shared" si="1"/>
        <v>1.0000022222222222</v>
      </c>
      <c r="F51" s="20"/>
      <c r="L51" s="21"/>
    </row>
    <row r="52" spans="1:12" x14ac:dyDescent="0.25">
      <c r="A52" s="4">
        <v>44069</v>
      </c>
      <c r="B52" s="15">
        <v>7.0000000000000007E-2</v>
      </c>
      <c r="C52" s="2">
        <f t="shared" si="0"/>
        <v>1</v>
      </c>
      <c r="D52" s="16">
        <f t="shared" si="1"/>
        <v>1.0000019444444443</v>
      </c>
      <c r="F52" s="20"/>
      <c r="L52" s="21"/>
    </row>
    <row r="53" spans="1:12" x14ac:dyDescent="0.25">
      <c r="A53" s="4">
        <v>44070</v>
      </c>
      <c r="B53" s="15">
        <v>7.0000000000000007E-2</v>
      </c>
      <c r="C53" s="2">
        <f t="shared" si="0"/>
        <v>1</v>
      </c>
      <c r="D53" s="16">
        <f t="shared" si="1"/>
        <v>1.0000019444444443</v>
      </c>
      <c r="F53" s="20"/>
      <c r="L53" s="21"/>
    </row>
    <row r="54" spans="1:12" x14ac:dyDescent="0.25">
      <c r="A54" s="4">
        <v>44071</v>
      </c>
      <c r="B54" s="15">
        <v>7.0000000000000007E-2</v>
      </c>
      <c r="C54" s="2">
        <f t="shared" si="0"/>
        <v>3</v>
      </c>
      <c r="D54" s="16">
        <f t="shared" si="1"/>
        <v>1.0000058333333333</v>
      </c>
      <c r="F54" s="20"/>
      <c r="L54" s="21"/>
    </row>
    <row r="55" spans="1:12" x14ac:dyDescent="0.25">
      <c r="A55" s="4">
        <v>44074</v>
      </c>
      <c r="B55" s="15">
        <v>0.09</v>
      </c>
      <c r="C55" s="2">
        <f t="shared" si="0"/>
        <v>1</v>
      </c>
      <c r="D55" s="16">
        <f t="shared" si="1"/>
        <v>1.0000024999999999</v>
      </c>
      <c r="F55" s="20"/>
      <c r="L55" s="21"/>
    </row>
    <row r="56" spans="1:12" x14ac:dyDescent="0.25">
      <c r="A56" s="4">
        <v>44075</v>
      </c>
      <c r="B56" s="15">
        <v>0.09</v>
      </c>
      <c r="C56" s="2">
        <f t="shared" si="0"/>
        <v>1</v>
      </c>
      <c r="D56" s="16">
        <f t="shared" si="1"/>
        <v>1.0000024999999999</v>
      </c>
      <c r="F56" s="20"/>
      <c r="L56" s="21"/>
    </row>
    <row r="57" spans="1:12" x14ac:dyDescent="0.25">
      <c r="A57" s="4">
        <v>44076</v>
      </c>
      <c r="B57" s="15">
        <v>0.09</v>
      </c>
      <c r="C57" s="2">
        <f t="shared" si="0"/>
        <v>1</v>
      </c>
      <c r="D57" s="16">
        <f t="shared" si="1"/>
        <v>1.0000024999999999</v>
      </c>
      <c r="F57" s="20"/>
      <c r="L57" s="21"/>
    </row>
    <row r="58" spans="1:12" x14ac:dyDescent="0.25">
      <c r="A58" s="4">
        <v>44077</v>
      </c>
      <c r="B58" s="15">
        <v>0.1</v>
      </c>
      <c r="C58" s="2">
        <f t="shared" si="0"/>
        <v>1</v>
      </c>
      <c r="D58" s="16">
        <f t="shared" si="1"/>
        <v>1.0000027777777778</v>
      </c>
      <c r="F58" s="20"/>
      <c r="L58" s="21"/>
    </row>
    <row r="59" spans="1:12" x14ac:dyDescent="0.25">
      <c r="A59" s="4">
        <v>44078</v>
      </c>
      <c r="B59" s="15">
        <v>0.09</v>
      </c>
      <c r="C59" s="2">
        <f t="shared" si="0"/>
        <v>4</v>
      </c>
      <c r="D59" s="16">
        <f t="shared" si="1"/>
        <v>1.0000100000000001</v>
      </c>
      <c r="F59" s="20"/>
      <c r="L59" s="21"/>
    </row>
    <row r="60" spans="1:12" x14ac:dyDescent="0.25">
      <c r="A60" s="4">
        <v>44082</v>
      </c>
      <c r="B60" s="15">
        <v>0.09</v>
      </c>
      <c r="C60" s="2">
        <f t="shared" si="0"/>
        <v>1</v>
      </c>
      <c r="D60" s="16">
        <f t="shared" si="1"/>
        <v>1.0000024999999999</v>
      </c>
      <c r="F60" s="20"/>
    </row>
    <row r="61" spans="1:12" x14ac:dyDescent="0.25">
      <c r="A61" s="4">
        <v>44083</v>
      </c>
      <c r="B61" s="15">
        <v>0.09</v>
      </c>
      <c r="C61" s="2">
        <f t="shared" si="0"/>
        <v>1</v>
      </c>
      <c r="D61" s="16">
        <f t="shared" si="1"/>
        <v>1.0000024999999999</v>
      </c>
      <c r="F61" s="20"/>
    </row>
    <row r="62" spans="1:12" x14ac:dyDescent="0.25">
      <c r="A62" s="4">
        <v>44084</v>
      </c>
      <c r="B62" s="15">
        <v>0.09</v>
      </c>
      <c r="C62" s="2">
        <f t="shared" si="0"/>
        <v>1</v>
      </c>
      <c r="D62" s="16">
        <f t="shared" si="1"/>
        <v>1.0000024999999999</v>
      </c>
      <c r="F62" s="20"/>
      <c r="L62" s="21"/>
    </row>
    <row r="63" spans="1:12" x14ac:dyDescent="0.25">
      <c r="A63" s="4">
        <v>44085</v>
      </c>
      <c r="B63" s="15">
        <v>0.09</v>
      </c>
      <c r="C63" s="2">
        <f t="shared" si="0"/>
        <v>3</v>
      </c>
      <c r="D63" s="16">
        <f t="shared" si="1"/>
        <v>1.0000074999999999</v>
      </c>
      <c r="F63" s="20"/>
      <c r="L63" s="21"/>
    </row>
    <row r="64" spans="1:12" x14ac:dyDescent="0.25">
      <c r="A64" s="4">
        <v>44088</v>
      </c>
      <c r="B64" s="15">
        <v>0.09</v>
      </c>
      <c r="C64" s="2">
        <f t="shared" si="0"/>
        <v>1</v>
      </c>
      <c r="D64" s="16">
        <f t="shared" si="1"/>
        <v>1.0000024999999999</v>
      </c>
      <c r="F64" s="20"/>
      <c r="L64" s="21"/>
    </row>
    <row r="65" spans="1:12" x14ac:dyDescent="0.25">
      <c r="A65" s="4">
        <v>44089</v>
      </c>
      <c r="B65" s="15">
        <v>0.1</v>
      </c>
      <c r="C65" s="2">
        <f t="shared" si="0"/>
        <v>1</v>
      </c>
      <c r="D65" s="16">
        <f t="shared" si="1"/>
        <v>1.0000027777777778</v>
      </c>
      <c r="E65" t="s">
        <v>15</v>
      </c>
      <c r="F65" s="20"/>
      <c r="L65" s="21"/>
    </row>
    <row r="66" spans="1:12" x14ac:dyDescent="0.25">
      <c r="A66" s="4"/>
      <c r="B66" s="15"/>
      <c r="C66" s="2"/>
      <c r="D66" s="16"/>
      <c r="F66" s="20"/>
      <c r="L66" s="21"/>
    </row>
    <row r="67" spans="1:12" x14ac:dyDescent="0.25">
      <c r="A67" s="4"/>
      <c r="B67" s="15"/>
      <c r="C67" s="2"/>
      <c r="D67" s="16"/>
      <c r="F67" s="20"/>
      <c r="L67" s="21"/>
    </row>
    <row r="68" spans="1:12" x14ac:dyDescent="0.25">
      <c r="A68" s="1"/>
      <c r="B68" s="3" t="s">
        <v>5</v>
      </c>
      <c r="C68" s="3">
        <f>SUM(C3:C67)</f>
        <v>91</v>
      </c>
      <c r="D68" s="7">
        <f>ROUND(100*(PRODUCT(D3:D67)-1)*(360/SUM(C3:C67)),4)</f>
        <v>9.3299999999999994E-2</v>
      </c>
      <c r="F68" s="20"/>
      <c r="L68" s="21"/>
    </row>
    <row r="69" spans="1:12" x14ac:dyDescent="0.25">
      <c r="A69" s="1"/>
      <c r="B69" s="3" t="s">
        <v>4</v>
      </c>
      <c r="C69" s="6"/>
      <c r="D69" s="7">
        <f>100-D68</f>
        <v>99.906700000000001</v>
      </c>
      <c r="F69" s="20"/>
      <c r="L69" s="21"/>
    </row>
    <row r="70" spans="1:12" x14ac:dyDescent="0.25">
      <c r="F70" s="20"/>
      <c r="L70" s="21"/>
    </row>
    <row r="71" spans="1:12" x14ac:dyDescent="0.25">
      <c r="F71" s="20"/>
    </row>
    <row r="72" spans="1:12" ht="15" customHeight="1" x14ac:dyDescent="0.25">
      <c r="A72" s="8" t="s">
        <v>8</v>
      </c>
      <c r="B72" s="25" t="s">
        <v>12</v>
      </c>
      <c r="C72" s="25"/>
      <c r="D72" s="25"/>
      <c r="E72" s="25"/>
      <c r="F72" s="25"/>
      <c r="G72" s="25"/>
      <c r="H72" s="25"/>
      <c r="I72" s="23"/>
      <c r="J72" s="23"/>
      <c r="K72" s="23"/>
      <c r="L72" s="23"/>
    </row>
    <row r="73" spans="1:12" x14ac:dyDescent="0.25">
      <c r="A73" s="9"/>
      <c r="B73" s="25"/>
      <c r="C73" s="25"/>
      <c r="D73" s="25"/>
      <c r="E73" s="25"/>
      <c r="F73" s="25"/>
      <c r="G73" s="25"/>
      <c r="H73" s="25"/>
      <c r="I73" s="23"/>
      <c r="J73" s="23"/>
      <c r="K73" s="23"/>
      <c r="L73" s="23"/>
    </row>
    <row r="74" spans="1:12" x14ac:dyDescent="0.25">
      <c r="A74" s="9"/>
      <c r="B74" s="25"/>
      <c r="C74" s="25"/>
      <c r="D74" s="25"/>
      <c r="E74" s="25"/>
      <c r="F74" s="25"/>
      <c r="G74" s="25"/>
      <c r="H74" s="25"/>
      <c r="I74" s="23"/>
      <c r="J74" s="23"/>
      <c r="K74" s="23"/>
      <c r="L74" s="23"/>
    </row>
    <row r="75" spans="1:12" x14ac:dyDescent="0.25">
      <c r="A75" s="9"/>
      <c r="B75" s="25"/>
      <c r="C75" s="25"/>
      <c r="D75" s="25"/>
      <c r="E75" s="25"/>
      <c r="F75" s="25"/>
      <c r="G75" s="25"/>
      <c r="H75" s="25"/>
      <c r="I75" s="23"/>
      <c r="J75" s="23"/>
      <c r="K75" s="23"/>
      <c r="L75" s="23"/>
    </row>
    <row r="76" spans="1:12" x14ac:dyDescent="0.25">
      <c r="A76" s="9"/>
      <c r="B76" s="25"/>
      <c r="C76" s="25"/>
      <c r="D76" s="25"/>
      <c r="E76" s="25"/>
      <c r="F76" s="25"/>
      <c r="G76" s="25"/>
      <c r="H76" s="25"/>
      <c r="I76" s="23"/>
      <c r="J76" s="23"/>
      <c r="K76" s="23"/>
      <c r="L76" s="23"/>
    </row>
    <row r="77" spans="1:12" x14ac:dyDescent="0.25">
      <c r="A77" s="9"/>
      <c r="B77" s="25"/>
      <c r="C77" s="25"/>
      <c r="D77" s="25"/>
      <c r="E77" s="25"/>
      <c r="F77" s="25"/>
      <c r="G77" s="25"/>
      <c r="H77" s="25"/>
      <c r="I77" s="23"/>
      <c r="J77" s="23"/>
      <c r="K77" s="23"/>
      <c r="L77" s="23"/>
    </row>
    <row r="78" spans="1:12" x14ac:dyDescent="0.25">
      <c r="A78" s="9"/>
      <c r="B78" s="25"/>
      <c r="C78" s="25"/>
      <c r="D78" s="25"/>
      <c r="E78" s="25"/>
      <c r="F78" s="25"/>
      <c r="G78" s="25"/>
      <c r="H78" s="25"/>
      <c r="I78" s="23"/>
      <c r="J78" s="23"/>
      <c r="K78" s="23"/>
      <c r="L78" s="23"/>
    </row>
    <row r="79" spans="1:12" x14ac:dyDescent="0.25">
      <c r="A79" s="9"/>
      <c r="B79" s="25"/>
      <c r="C79" s="25"/>
      <c r="D79" s="25"/>
      <c r="E79" s="25"/>
      <c r="F79" s="25"/>
      <c r="G79" s="25"/>
      <c r="H79" s="25"/>
      <c r="I79" s="23"/>
      <c r="J79" s="23"/>
      <c r="K79" s="23"/>
      <c r="L79" s="23"/>
    </row>
    <row r="80" spans="1:12" x14ac:dyDescent="0.25">
      <c r="A80" s="10"/>
      <c r="B80" s="25"/>
      <c r="C80" s="25"/>
      <c r="D80" s="25"/>
      <c r="E80" s="25"/>
      <c r="F80" s="25"/>
      <c r="G80" s="25"/>
      <c r="H80" s="25"/>
      <c r="I80" s="23"/>
      <c r="J80" s="23"/>
      <c r="K80" s="23"/>
      <c r="L80" s="23"/>
    </row>
    <row r="81" spans="1:12" x14ac:dyDescent="0.25">
      <c r="A81" s="9"/>
      <c r="B81" s="25"/>
      <c r="C81" s="25"/>
      <c r="D81" s="25"/>
      <c r="E81" s="25"/>
      <c r="F81" s="25"/>
      <c r="G81" s="25"/>
      <c r="H81" s="25"/>
      <c r="I81" s="23"/>
      <c r="J81" s="23"/>
      <c r="K81" s="23"/>
      <c r="L81" s="23"/>
    </row>
    <row r="82" spans="1:12" x14ac:dyDescent="0.25">
      <c r="A82" s="9"/>
      <c r="B82" s="25"/>
      <c r="C82" s="25"/>
      <c r="D82" s="25"/>
      <c r="E82" s="25"/>
      <c r="F82" s="25"/>
      <c r="G82" s="25"/>
      <c r="H82" s="25"/>
      <c r="I82" s="23"/>
      <c r="J82" s="23"/>
      <c r="K82" s="23"/>
      <c r="L82" s="23"/>
    </row>
    <row r="83" spans="1:12" x14ac:dyDescent="0.25">
      <c r="A83" s="9"/>
      <c r="B83" s="11"/>
      <c r="C83" s="11"/>
      <c r="D83" s="11"/>
      <c r="E83" s="11"/>
      <c r="F83" s="11"/>
      <c r="G83" s="11"/>
      <c r="H83" s="11"/>
      <c r="I83" s="11"/>
      <c r="J83" s="11"/>
      <c r="K83" s="11"/>
      <c r="L83" s="11"/>
    </row>
    <row r="84" spans="1:12" x14ac:dyDescent="0.25">
      <c r="A84" s="10" t="s">
        <v>9</v>
      </c>
      <c r="B84" s="12" t="s">
        <v>11</v>
      </c>
      <c r="C84" s="11"/>
      <c r="D84" s="11"/>
      <c r="E84" s="11"/>
      <c r="F84" s="11"/>
      <c r="G84" s="11"/>
      <c r="H84" s="11"/>
      <c r="I84" s="11"/>
      <c r="J84" s="11"/>
      <c r="K84" s="11"/>
      <c r="L84" s="11"/>
    </row>
    <row r="85" spans="1:12" x14ac:dyDescent="0.25">
      <c r="A85" s="9"/>
      <c r="B85" s="13" t="s">
        <v>10</v>
      </c>
      <c r="C85" s="11"/>
      <c r="D85" s="11"/>
      <c r="E85" s="11"/>
      <c r="F85" s="11"/>
      <c r="G85" s="11"/>
      <c r="H85" s="14"/>
      <c r="I85" s="11"/>
      <c r="J85" s="11"/>
      <c r="K85" s="11"/>
      <c r="L85" s="11"/>
    </row>
  </sheetData>
  <mergeCells count="2">
    <mergeCell ref="A1:D1"/>
    <mergeCell ref="B72:H82"/>
  </mergeCells>
  <conditionalFormatting sqref="C3:C67">
    <cfRule type="colorScale" priority="1">
      <colorScale>
        <cfvo type="min"/>
        <cfvo type="max"/>
        <color theme="0" tint="-4.9989318521683403E-2"/>
        <color theme="0" tint="-0.14999847407452621"/>
      </colorScale>
    </cfRule>
  </conditionalFormatting>
  <hyperlinks>
    <hyperlink ref="B85" r:id="rId1" xr:uid="{F770DD55-03CB-4694-B339-3CDC682DFC7F}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8536B1-79DD-48CC-95AD-F63E5642628D}">
  <dimension ref="A1:L85"/>
  <sheetViews>
    <sheetView showGridLines="0" workbookViewId="0">
      <selection activeCell="I63" sqref="I63"/>
    </sheetView>
  </sheetViews>
  <sheetFormatPr defaultRowHeight="15" x14ac:dyDescent="0.25"/>
  <cols>
    <col min="1" max="1" width="16.7109375" customWidth="1"/>
    <col min="2" max="2" width="18" customWidth="1"/>
    <col min="3" max="4" width="16.7109375" customWidth="1"/>
    <col min="5" max="5" width="27.42578125" bestFit="1" customWidth="1"/>
    <col min="6" max="6" width="10.7109375" bestFit="1" customWidth="1"/>
  </cols>
  <sheetData>
    <row r="1" spans="1:12" ht="15" customHeight="1" x14ac:dyDescent="0.25">
      <c r="A1" s="24" t="s">
        <v>16</v>
      </c>
      <c r="B1" s="24"/>
      <c r="C1" s="24"/>
      <c r="D1" s="24"/>
    </row>
    <row r="2" spans="1:12" x14ac:dyDescent="0.25">
      <c r="A2" s="3" t="s">
        <v>3</v>
      </c>
      <c r="B2" s="3" t="s">
        <v>2</v>
      </c>
      <c r="C2" s="3" t="s">
        <v>0</v>
      </c>
      <c r="D2" s="3" t="s">
        <v>1</v>
      </c>
    </row>
    <row r="3" spans="1:12" ht="15.75" customHeight="1" x14ac:dyDescent="0.25">
      <c r="A3" s="4">
        <v>43908</v>
      </c>
      <c r="B3" s="15">
        <v>0.1</v>
      </c>
      <c r="C3" s="2">
        <f>IF(A4&lt;&gt;"",_xlfn.DAYS(A4,A3),1)</f>
        <v>1</v>
      </c>
      <c r="D3" s="16">
        <f>(1+((B3/100)*(C3/360)))</f>
        <v>1.0000027777777778</v>
      </c>
      <c r="E3" t="s">
        <v>14</v>
      </c>
      <c r="F3" s="20">
        <v>43908</v>
      </c>
      <c r="L3" s="21"/>
    </row>
    <row r="4" spans="1:12" x14ac:dyDescent="0.25">
      <c r="A4" s="4">
        <v>43909</v>
      </c>
      <c r="B4" s="15">
        <v>0.06</v>
      </c>
      <c r="C4" s="2">
        <f t="shared" ref="C4:C65" si="0">IF(A5&lt;&gt;"",_xlfn.DAYS(A5,A4),1)</f>
        <v>1</v>
      </c>
      <c r="D4" s="16">
        <f t="shared" ref="D4:D65" si="1">(1+((B4/100)*(C4/360)))</f>
        <v>1.0000016666666667</v>
      </c>
      <c r="F4" s="20"/>
      <c r="L4" s="21"/>
    </row>
    <row r="5" spans="1:12" x14ac:dyDescent="0.25">
      <c r="A5" s="4">
        <v>43910</v>
      </c>
      <c r="B5" s="15">
        <v>0.04</v>
      </c>
      <c r="C5" s="2">
        <f t="shared" si="0"/>
        <v>3</v>
      </c>
      <c r="D5" s="16">
        <f t="shared" si="1"/>
        <v>1.0000033333333334</v>
      </c>
      <c r="F5" s="20"/>
      <c r="L5" s="21"/>
    </row>
    <row r="6" spans="1:12" x14ac:dyDescent="0.25">
      <c r="A6" s="4">
        <v>43913</v>
      </c>
      <c r="B6" s="15">
        <v>0.02</v>
      </c>
      <c r="C6" s="2">
        <f t="shared" si="0"/>
        <v>1</v>
      </c>
      <c r="D6" s="16">
        <f t="shared" si="1"/>
        <v>1.0000005555555556</v>
      </c>
      <c r="F6" s="20"/>
      <c r="L6" s="21"/>
    </row>
    <row r="7" spans="1:12" x14ac:dyDescent="0.25">
      <c r="A7" s="4">
        <v>43914</v>
      </c>
      <c r="B7" s="15">
        <v>0.01</v>
      </c>
      <c r="C7" s="2">
        <f t="shared" si="0"/>
        <v>1</v>
      </c>
      <c r="D7" s="16">
        <f t="shared" si="1"/>
        <v>1.0000002777777777</v>
      </c>
      <c r="F7" s="20"/>
      <c r="L7" s="21"/>
    </row>
    <row r="8" spans="1:12" x14ac:dyDescent="0.25">
      <c r="A8" s="4">
        <v>43915</v>
      </c>
      <c r="B8" s="15">
        <v>0.01</v>
      </c>
      <c r="C8" s="2">
        <f t="shared" si="0"/>
        <v>1</v>
      </c>
      <c r="D8" s="16">
        <f t="shared" si="1"/>
        <v>1.0000002777777777</v>
      </c>
      <c r="F8" s="20"/>
      <c r="L8" s="21"/>
    </row>
    <row r="9" spans="1:12" x14ac:dyDescent="0.25">
      <c r="A9" s="4">
        <v>43916</v>
      </c>
      <c r="B9" s="15">
        <v>0.01</v>
      </c>
      <c r="C9" s="2">
        <f t="shared" si="0"/>
        <v>1</v>
      </c>
      <c r="D9" s="16">
        <f t="shared" si="1"/>
        <v>1.0000002777777777</v>
      </c>
      <c r="F9" s="20"/>
      <c r="L9" s="21"/>
    </row>
    <row r="10" spans="1:12" x14ac:dyDescent="0.25">
      <c r="A10" s="4">
        <v>43917</v>
      </c>
      <c r="B10" s="15">
        <v>0.01</v>
      </c>
      <c r="C10" s="2">
        <f t="shared" si="0"/>
        <v>3</v>
      </c>
      <c r="D10" s="16">
        <f t="shared" si="1"/>
        <v>1.0000008333333332</v>
      </c>
      <c r="F10" s="20"/>
      <c r="L10" s="21"/>
    </row>
    <row r="11" spans="1:12" x14ac:dyDescent="0.25">
      <c r="A11" s="4">
        <v>43920</v>
      </c>
      <c r="B11" s="15">
        <v>0.01</v>
      </c>
      <c r="C11" s="2">
        <f t="shared" si="0"/>
        <v>1</v>
      </c>
      <c r="D11" s="16">
        <f t="shared" si="1"/>
        <v>1.0000002777777777</v>
      </c>
      <c r="F11" s="20"/>
      <c r="L11" s="21"/>
    </row>
    <row r="12" spans="1:12" x14ac:dyDescent="0.25">
      <c r="A12" s="4">
        <v>43921</v>
      </c>
      <c r="B12" s="15">
        <v>0.01</v>
      </c>
      <c r="C12" s="2">
        <f t="shared" si="0"/>
        <v>1</v>
      </c>
      <c r="D12" s="16">
        <f t="shared" si="1"/>
        <v>1.0000002777777777</v>
      </c>
      <c r="F12" s="20"/>
      <c r="L12" s="21"/>
    </row>
    <row r="13" spans="1:12" x14ac:dyDescent="0.25">
      <c r="A13" s="4">
        <v>43922</v>
      </c>
      <c r="B13" s="15">
        <v>0.01</v>
      </c>
      <c r="C13" s="2">
        <f t="shared" si="0"/>
        <v>1</v>
      </c>
      <c r="D13" s="16">
        <f t="shared" si="1"/>
        <v>1.0000002777777777</v>
      </c>
      <c r="F13" s="20"/>
      <c r="L13" s="21"/>
    </row>
    <row r="14" spans="1:12" x14ac:dyDescent="0.25">
      <c r="A14" s="4">
        <v>43923</v>
      </c>
      <c r="B14" s="15">
        <v>0.01</v>
      </c>
      <c r="C14" s="2">
        <f t="shared" si="0"/>
        <v>1</v>
      </c>
      <c r="D14" s="16">
        <f t="shared" si="1"/>
        <v>1.0000002777777777</v>
      </c>
      <c r="F14" s="20"/>
      <c r="L14" s="21"/>
    </row>
    <row r="15" spans="1:12" x14ac:dyDescent="0.25">
      <c r="A15" s="4">
        <v>43924</v>
      </c>
      <c r="B15" s="15">
        <v>0.01</v>
      </c>
      <c r="C15" s="2">
        <f t="shared" si="0"/>
        <v>3</v>
      </c>
      <c r="D15" s="16">
        <f t="shared" si="1"/>
        <v>1.0000008333333332</v>
      </c>
      <c r="F15" s="20"/>
      <c r="L15" s="21"/>
    </row>
    <row r="16" spans="1:12" x14ac:dyDescent="0.25">
      <c r="A16" s="4">
        <v>43927</v>
      </c>
      <c r="B16" s="15">
        <v>0.01</v>
      </c>
      <c r="C16" s="2">
        <f t="shared" si="0"/>
        <v>1</v>
      </c>
      <c r="D16" s="16">
        <f t="shared" si="1"/>
        <v>1.0000002777777777</v>
      </c>
      <c r="F16" s="20"/>
      <c r="L16" s="21"/>
    </row>
    <row r="17" spans="1:12" x14ac:dyDescent="0.25">
      <c r="A17" s="4">
        <v>43928</v>
      </c>
      <c r="B17" s="15">
        <v>0.01</v>
      </c>
      <c r="C17" s="2">
        <f t="shared" si="0"/>
        <v>1</v>
      </c>
      <c r="D17" s="16">
        <f t="shared" si="1"/>
        <v>1.0000002777777777</v>
      </c>
      <c r="F17" s="20"/>
      <c r="L17" s="21"/>
    </row>
    <row r="18" spans="1:12" x14ac:dyDescent="0.25">
      <c r="A18" s="4">
        <v>43929</v>
      </c>
      <c r="B18" s="15">
        <v>0.01</v>
      </c>
      <c r="C18" s="2">
        <f t="shared" si="0"/>
        <v>1</v>
      </c>
      <c r="D18" s="16">
        <f t="shared" si="1"/>
        <v>1.0000002777777777</v>
      </c>
      <c r="F18" s="20"/>
      <c r="L18" s="21"/>
    </row>
    <row r="19" spans="1:12" x14ac:dyDescent="0.25">
      <c r="A19" s="4">
        <v>43930</v>
      </c>
      <c r="B19" s="15">
        <v>0.01</v>
      </c>
      <c r="C19" s="2">
        <f t="shared" si="0"/>
        <v>4</v>
      </c>
      <c r="D19" s="16">
        <f t="shared" si="1"/>
        <v>1.0000011111111111</v>
      </c>
      <c r="F19" s="20"/>
      <c r="L19" s="21"/>
    </row>
    <row r="20" spans="1:12" x14ac:dyDescent="0.25">
      <c r="A20" s="4">
        <v>43934</v>
      </c>
      <c r="B20" s="15">
        <v>0.02</v>
      </c>
      <c r="C20" s="2">
        <f t="shared" si="0"/>
        <v>1</v>
      </c>
      <c r="D20" s="16">
        <f t="shared" si="1"/>
        <v>1.0000005555555556</v>
      </c>
      <c r="F20" s="20"/>
      <c r="L20" s="21"/>
    </row>
    <row r="21" spans="1:12" x14ac:dyDescent="0.25">
      <c r="A21" s="4">
        <v>43935</v>
      </c>
      <c r="B21" s="15">
        <v>0.06</v>
      </c>
      <c r="C21" s="2">
        <f t="shared" si="0"/>
        <v>1</v>
      </c>
      <c r="D21" s="16">
        <f t="shared" si="1"/>
        <v>1.0000016666666667</v>
      </c>
      <c r="F21" s="20"/>
      <c r="L21" s="21"/>
    </row>
    <row r="22" spans="1:12" x14ac:dyDescent="0.25">
      <c r="A22" s="4">
        <v>43936</v>
      </c>
      <c r="B22" s="15">
        <v>0.03</v>
      </c>
      <c r="C22" s="2">
        <f t="shared" si="0"/>
        <v>1</v>
      </c>
      <c r="D22" s="16">
        <f t="shared" si="1"/>
        <v>1.0000008333333332</v>
      </c>
      <c r="F22" s="20"/>
      <c r="L22" s="21"/>
    </row>
    <row r="23" spans="1:12" x14ac:dyDescent="0.25">
      <c r="A23" s="4">
        <v>43937</v>
      </c>
      <c r="B23" s="15">
        <v>0.03</v>
      </c>
      <c r="C23" s="2">
        <f t="shared" si="0"/>
        <v>1</v>
      </c>
      <c r="D23" s="16">
        <f t="shared" si="1"/>
        <v>1.0000008333333332</v>
      </c>
      <c r="F23" s="20"/>
      <c r="L23" s="21"/>
    </row>
    <row r="24" spans="1:12" x14ac:dyDescent="0.25">
      <c r="A24" s="4">
        <v>43938</v>
      </c>
      <c r="B24" s="15">
        <v>0.03</v>
      </c>
      <c r="C24" s="2">
        <f t="shared" si="0"/>
        <v>3</v>
      </c>
      <c r="D24" s="16">
        <f t="shared" si="1"/>
        <v>1.0000024999999999</v>
      </c>
      <c r="F24" s="20"/>
      <c r="L24" s="21"/>
    </row>
    <row r="25" spans="1:12" x14ac:dyDescent="0.25">
      <c r="A25" s="4">
        <v>43941</v>
      </c>
      <c r="B25" s="15">
        <v>0.02</v>
      </c>
      <c r="C25" s="2">
        <f t="shared" si="0"/>
        <v>1</v>
      </c>
      <c r="D25" s="16">
        <f t="shared" si="1"/>
        <v>1.0000005555555556</v>
      </c>
      <c r="F25" s="20"/>
      <c r="L25" s="21"/>
    </row>
    <row r="26" spans="1:12" x14ac:dyDescent="0.25">
      <c r="A26" s="4">
        <v>43942</v>
      </c>
      <c r="B26" s="15">
        <v>0.01</v>
      </c>
      <c r="C26" s="2">
        <f t="shared" si="0"/>
        <v>1</v>
      </c>
      <c r="D26" s="16">
        <f t="shared" si="1"/>
        <v>1.0000002777777777</v>
      </c>
      <c r="F26" s="20"/>
      <c r="L26" s="21"/>
    </row>
    <row r="27" spans="1:12" x14ac:dyDescent="0.25">
      <c r="A27" s="4">
        <v>43943</v>
      </c>
      <c r="B27" s="15">
        <v>0.01</v>
      </c>
      <c r="C27" s="2">
        <f t="shared" si="0"/>
        <v>1</v>
      </c>
      <c r="D27" s="16">
        <f t="shared" si="1"/>
        <v>1.0000002777777777</v>
      </c>
      <c r="F27" s="20"/>
      <c r="L27" s="21"/>
    </row>
    <row r="28" spans="1:12" x14ac:dyDescent="0.25">
      <c r="A28" s="4">
        <v>43944</v>
      </c>
      <c r="B28" s="15">
        <v>0.01</v>
      </c>
      <c r="C28" s="2">
        <f t="shared" si="0"/>
        <v>1</v>
      </c>
      <c r="D28" s="16">
        <f t="shared" si="1"/>
        <v>1.0000002777777777</v>
      </c>
      <c r="F28" s="20"/>
      <c r="L28" s="21"/>
    </row>
    <row r="29" spans="1:12" x14ac:dyDescent="0.25">
      <c r="A29" s="4">
        <v>43945</v>
      </c>
      <c r="B29" s="15">
        <v>0.03</v>
      </c>
      <c r="C29" s="2">
        <f t="shared" si="0"/>
        <v>3</v>
      </c>
      <c r="D29" s="16">
        <f t="shared" si="1"/>
        <v>1.0000024999999999</v>
      </c>
      <c r="F29" s="20"/>
      <c r="L29" s="21"/>
    </row>
    <row r="30" spans="1:12" x14ac:dyDescent="0.25">
      <c r="A30" s="4">
        <v>43948</v>
      </c>
      <c r="B30" s="15">
        <v>0.03</v>
      </c>
      <c r="C30" s="2">
        <f t="shared" si="0"/>
        <v>1</v>
      </c>
      <c r="D30" s="16">
        <f t="shared" si="1"/>
        <v>1.0000008333333332</v>
      </c>
      <c r="F30" s="20"/>
      <c r="L30" s="21"/>
    </row>
    <row r="31" spans="1:12" x14ac:dyDescent="0.25">
      <c r="A31" s="4">
        <v>43949</v>
      </c>
      <c r="B31" s="15">
        <v>0.01</v>
      </c>
      <c r="C31" s="2">
        <f t="shared" si="0"/>
        <v>1</v>
      </c>
      <c r="D31" s="16">
        <f t="shared" si="1"/>
        <v>1.0000002777777777</v>
      </c>
      <c r="F31" s="20"/>
      <c r="L31" s="21"/>
    </row>
    <row r="32" spans="1:12" x14ac:dyDescent="0.25">
      <c r="A32" s="4">
        <v>43950</v>
      </c>
      <c r="B32" s="15">
        <v>0.01</v>
      </c>
      <c r="C32" s="2">
        <f t="shared" si="0"/>
        <v>1</v>
      </c>
      <c r="D32" s="16">
        <f t="shared" si="1"/>
        <v>1.0000002777777777</v>
      </c>
      <c r="F32" s="20"/>
      <c r="L32" s="21"/>
    </row>
    <row r="33" spans="1:12" x14ac:dyDescent="0.25">
      <c r="A33" s="4">
        <v>43951</v>
      </c>
      <c r="B33" s="15">
        <v>0.04</v>
      </c>
      <c r="C33" s="2">
        <f t="shared" si="0"/>
        <v>1</v>
      </c>
      <c r="D33" s="16">
        <f t="shared" si="1"/>
        <v>1.0000011111111111</v>
      </c>
      <c r="F33" s="20"/>
      <c r="L33" s="21"/>
    </row>
    <row r="34" spans="1:12" x14ac:dyDescent="0.25">
      <c r="A34" s="4">
        <v>43952</v>
      </c>
      <c r="B34" s="15">
        <v>0.03</v>
      </c>
      <c r="C34" s="2">
        <f t="shared" si="0"/>
        <v>3</v>
      </c>
      <c r="D34" s="16">
        <f t="shared" si="1"/>
        <v>1.0000024999999999</v>
      </c>
      <c r="F34" s="20"/>
      <c r="L34" s="21"/>
    </row>
    <row r="35" spans="1:12" x14ac:dyDescent="0.25">
      <c r="A35" s="4">
        <v>43955</v>
      </c>
      <c r="B35" s="15">
        <v>0.05</v>
      </c>
      <c r="C35" s="2">
        <f t="shared" si="0"/>
        <v>1</v>
      </c>
      <c r="D35" s="16">
        <f t="shared" si="1"/>
        <v>1.0000013888888888</v>
      </c>
      <c r="F35" s="20"/>
      <c r="L35" s="21"/>
    </row>
    <row r="36" spans="1:12" x14ac:dyDescent="0.25">
      <c r="A36" s="4">
        <v>43956</v>
      </c>
      <c r="B36" s="15">
        <v>0.05</v>
      </c>
      <c r="C36" s="2">
        <f t="shared" si="0"/>
        <v>1</v>
      </c>
      <c r="D36" s="16">
        <f t="shared" si="1"/>
        <v>1.0000013888888888</v>
      </c>
      <c r="F36" s="20"/>
      <c r="L36" s="21"/>
    </row>
    <row r="37" spans="1:12" x14ac:dyDescent="0.25">
      <c r="A37" s="4">
        <v>43957</v>
      </c>
      <c r="B37" s="15">
        <v>0.05</v>
      </c>
      <c r="C37" s="2">
        <f t="shared" si="0"/>
        <v>1</v>
      </c>
      <c r="D37" s="16">
        <f t="shared" si="1"/>
        <v>1.0000013888888888</v>
      </c>
      <c r="F37" s="20"/>
      <c r="L37" s="21"/>
    </row>
    <row r="38" spans="1:12" x14ac:dyDescent="0.25">
      <c r="A38" s="4">
        <v>43958</v>
      </c>
      <c r="B38" s="15">
        <v>0.05</v>
      </c>
      <c r="C38" s="2">
        <f t="shared" si="0"/>
        <v>1</v>
      </c>
      <c r="D38" s="16">
        <f t="shared" si="1"/>
        <v>1.0000013888888888</v>
      </c>
      <c r="F38" s="20"/>
      <c r="L38" s="21"/>
    </row>
    <row r="39" spans="1:12" x14ac:dyDescent="0.25">
      <c r="A39" s="4">
        <v>43959</v>
      </c>
      <c r="B39" s="15">
        <v>0.06</v>
      </c>
      <c r="C39" s="2">
        <f t="shared" si="0"/>
        <v>3</v>
      </c>
      <c r="D39" s="16">
        <f t="shared" si="1"/>
        <v>1.000005</v>
      </c>
      <c r="F39" s="20"/>
      <c r="L39" s="21"/>
    </row>
    <row r="40" spans="1:12" x14ac:dyDescent="0.25">
      <c r="A40" s="4">
        <v>43962</v>
      </c>
      <c r="B40" s="15">
        <v>0.06</v>
      </c>
      <c r="C40" s="2">
        <f t="shared" si="0"/>
        <v>1</v>
      </c>
      <c r="D40" s="16">
        <f t="shared" si="1"/>
        <v>1.0000016666666667</v>
      </c>
      <c r="F40" s="20"/>
      <c r="L40" s="21"/>
    </row>
    <row r="41" spans="1:12" x14ac:dyDescent="0.25">
      <c r="A41" s="4">
        <v>43963</v>
      </c>
      <c r="B41" s="15">
        <v>0.06</v>
      </c>
      <c r="C41" s="2">
        <f t="shared" si="0"/>
        <v>1</v>
      </c>
      <c r="D41" s="16">
        <f t="shared" si="1"/>
        <v>1.0000016666666667</v>
      </c>
      <c r="F41" s="20"/>
      <c r="L41" s="21"/>
    </row>
    <row r="42" spans="1:12" x14ac:dyDescent="0.25">
      <c r="A42" s="4">
        <v>43964</v>
      </c>
      <c r="B42" s="15">
        <v>0.04</v>
      </c>
      <c r="C42" s="2">
        <f t="shared" si="0"/>
        <v>1</v>
      </c>
      <c r="D42" s="16">
        <f t="shared" si="1"/>
        <v>1.0000011111111111</v>
      </c>
      <c r="F42" s="20"/>
      <c r="L42" s="21"/>
    </row>
    <row r="43" spans="1:12" x14ac:dyDescent="0.25">
      <c r="A43" s="4">
        <v>43965</v>
      </c>
      <c r="B43" s="15">
        <v>0.02</v>
      </c>
      <c r="C43" s="2">
        <f t="shared" si="0"/>
        <v>1</v>
      </c>
      <c r="D43" s="16">
        <f t="shared" si="1"/>
        <v>1.0000005555555556</v>
      </c>
      <c r="F43" s="20"/>
      <c r="L43" s="21"/>
    </row>
    <row r="44" spans="1:12" x14ac:dyDescent="0.25">
      <c r="A44" s="4">
        <v>43966</v>
      </c>
      <c r="B44" s="15">
        <v>0.05</v>
      </c>
      <c r="C44" s="2">
        <f t="shared" si="0"/>
        <v>3</v>
      </c>
      <c r="D44" s="16">
        <f t="shared" si="1"/>
        <v>1.0000041666666666</v>
      </c>
      <c r="F44" s="20"/>
      <c r="L44" s="21"/>
    </row>
    <row r="45" spans="1:12" x14ac:dyDescent="0.25">
      <c r="A45" s="4">
        <v>43969</v>
      </c>
      <c r="B45" s="15">
        <v>0.04</v>
      </c>
      <c r="C45" s="2">
        <f t="shared" si="0"/>
        <v>1</v>
      </c>
      <c r="D45" s="16">
        <f t="shared" si="1"/>
        <v>1.0000011111111111</v>
      </c>
      <c r="F45" s="20"/>
      <c r="L45" s="21"/>
    </row>
    <row r="46" spans="1:12" x14ac:dyDescent="0.25">
      <c r="A46" s="4">
        <v>43970</v>
      </c>
      <c r="B46" s="15">
        <v>0.04</v>
      </c>
      <c r="C46" s="2">
        <f t="shared" si="0"/>
        <v>1</v>
      </c>
      <c r="D46" s="16">
        <f t="shared" si="1"/>
        <v>1.0000011111111111</v>
      </c>
      <c r="F46" s="20"/>
      <c r="L46" s="21"/>
    </row>
    <row r="47" spans="1:12" x14ac:dyDescent="0.25">
      <c r="A47" s="4">
        <v>43971</v>
      </c>
      <c r="B47" s="15">
        <v>0.01</v>
      </c>
      <c r="C47" s="2">
        <f t="shared" si="0"/>
        <v>1</v>
      </c>
      <c r="D47" s="16">
        <f t="shared" si="1"/>
        <v>1.0000002777777777</v>
      </c>
      <c r="F47" s="20"/>
      <c r="L47" s="21"/>
    </row>
    <row r="48" spans="1:12" x14ac:dyDescent="0.25">
      <c r="A48" s="4">
        <v>43972</v>
      </c>
      <c r="B48" s="15">
        <v>0.02</v>
      </c>
      <c r="C48" s="2">
        <f t="shared" si="0"/>
        <v>1</v>
      </c>
      <c r="D48" s="16">
        <f t="shared" si="1"/>
        <v>1.0000005555555556</v>
      </c>
      <c r="F48" s="20"/>
      <c r="L48" s="21"/>
    </row>
    <row r="49" spans="1:12" x14ac:dyDescent="0.25">
      <c r="A49" s="4">
        <v>43973</v>
      </c>
      <c r="B49" s="15">
        <v>0.04</v>
      </c>
      <c r="C49" s="2">
        <f t="shared" si="0"/>
        <v>4</v>
      </c>
      <c r="D49" s="16">
        <f t="shared" si="1"/>
        <v>1.0000044444444445</v>
      </c>
      <c r="F49" s="20"/>
      <c r="L49" s="21"/>
    </row>
    <row r="50" spans="1:12" x14ac:dyDescent="0.25">
      <c r="A50" s="4">
        <v>43977</v>
      </c>
      <c r="B50" s="15">
        <v>0.06</v>
      </c>
      <c r="C50" s="2">
        <f t="shared" si="0"/>
        <v>1</v>
      </c>
      <c r="D50" s="16">
        <f t="shared" si="1"/>
        <v>1.0000016666666667</v>
      </c>
      <c r="F50" s="20"/>
      <c r="L50" s="21"/>
    </row>
    <row r="51" spans="1:12" x14ac:dyDescent="0.25">
      <c r="A51" s="4">
        <v>43978</v>
      </c>
      <c r="B51" s="15">
        <v>0.06</v>
      </c>
      <c r="C51" s="2">
        <f t="shared" si="0"/>
        <v>1</v>
      </c>
      <c r="D51" s="16">
        <f t="shared" si="1"/>
        <v>1.0000016666666667</v>
      </c>
      <c r="F51" s="20"/>
      <c r="L51" s="21"/>
    </row>
    <row r="52" spans="1:12" x14ac:dyDescent="0.25">
      <c r="A52" s="4">
        <v>43979</v>
      </c>
      <c r="B52" s="15">
        <v>0.06</v>
      </c>
      <c r="C52" s="2">
        <f t="shared" si="0"/>
        <v>1</v>
      </c>
      <c r="D52" s="16">
        <f t="shared" si="1"/>
        <v>1.0000016666666667</v>
      </c>
      <c r="F52" s="20"/>
      <c r="L52" s="21"/>
    </row>
    <row r="53" spans="1:12" x14ac:dyDescent="0.25">
      <c r="A53" s="4">
        <v>43980</v>
      </c>
      <c r="B53" s="15">
        <v>0.06</v>
      </c>
      <c r="C53" s="2">
        <f t="shared" si="0"/>
        <v>3</v>
      </c>
      <c r="D53" s="16">
        <f t="shared" si="1"/>
        <v>1.000005</v>
      </c>
      <c r="F53" s="20"/>
      <c r="L53" s="21"/>
    </row>
    <row r="54" spans="1:12" x14ac:dyDescent="0.25">
      <c r="A54" s="4">
        <v>43983</v>
      </c>
      <c r="B54" s="15">
        <v>0.06</v>
      </c>
      <c r="C54" s="2">
        <f t="shared" si="0"/>
        <v>1</v>
      </c>
      <c r="D54" s="16">
        <f t="shared" si="1"/>
        <v>1.0000016666666667</v>
      </c>
      <c r="F54" s="20"/>
      <c r="L54" s="21"/>
    </row>
    <row r="55" spans="1:12" x14ac:dyDescent="0.25">
      <c r="A55" s="4">
        <v>43984</v>
      </c>
      <c r="B55" s="15">
        <v>7.0000000000000007E-2</v>
      </c>
      <c r="C55" s="2">
        <f t="shared" si="0"/>
        <v>1</v>
      </c>
      <c r="D55" s="16">
        <f t="shared" si="1"/>
        <v>1.0000019444444443</v>
      </c>
      <c r="F55" s="20"/>
      <c r="L55" s="21"/>
    </row>
    <row r="56" spans="1:12" x14ac:dyDescent="0.25">
      <c r="A56" s="4">
        <v>43985</v>
      </c>
      <c r="B56" s="15">
        <v>0.06</v>
      </c>
      <c r="C56" s="2">
        <f t="shared" si="0"/>
        <v>1</v>
      </c>
      <c r="D56" s="16">
        <f t="shared" si="1"/>
        <v>1.0000016666666667</v>
      </c>
      <c r="F56" s="20"/>
      <c r="L56" s="21"/>
    </row>
    <row r="57" spans="1:12" x14ac:dyDescent="0.25">
      <c r="A57" s="4">
        <v>43986</v>
      </c>
      <c r="B57" s="15">
        <v>7.0000000000000007E-2</v>
      </c>
      <c r="C57" s="2">
        <f t="shared" si="0"/>
        <v>1</v>
      </c>
      <c r="D57" s="16">
        <f t="shared" si="1"/>
        <v>1.0000019444444443</v>
      </c>
      <c r="F57" s="20"/>
      <c r="L57" s="21"/>
    </row>
    <row r="58" spans="1:12" x14ac:dyDescent="0.25">
      <c r="A58" s="4">
        <v>43987</v>
      </c>
      <c r="B58" s="15">
        <v>7.0000000000000007E-2</v>
      </c>
      <c r="C58" s="2">
        <f t="shared" si="0"/>
        <v>3</v>
      </c>
      <c r="D58" s="16">
        <f t="shared" si="1"/>
        <v>1.0000058333333333</v>
      </c>
      <c r="F58" s="20"/>
      <c r="L58" s="21"/>
    </row>
    <row r="59" spans="1:12" x14ac:dyDescent="0.25">
      <c r="A59" s="4">
        <v>43990</v>
      </c>
      <c r="B59" s="15">
        <v>7.0000000000000007E-2</v>
      </c>
      <c r="C59" s="2">
        <f t="shared" si="0"/>
        <v>1</v>
      </c>
      <c r="D59" s="16">
        <f t="shared" si="1"/>
        <v>1.0000019444444443</v>
      </c>
      <c r="F59" s="20"/>
      <c r="L59" s="21"/>
    </row>
    <row r="60" spans="1:12" x14ac:dyDescent="0.25">
      <c r="A60" s="4">
        <v>43991</v>
      </c>
      <c r="B60" s="15">
        <v>0.08</v>
      </c>
      <c r="C60" s="2">
        <f t="shared" si="0"/>
        <v>1</v>
      </c>
      <c r="D60" s="16">
        <f t="shared" si="1"/>
        <v>1.0000022222222222</v>
      </c>
      <c r="F60" s="20"/>
    </row>
    <row r="61" spans="1:12" x14ac:dyDescent="0.25">
      <c r="A61" s="4">
        <v>43992</v>
      </c>
      <c r="B61" s="15">
        <v>7.0000000000000007E-2</v>
      </c>
      <c r="C61" s="2">
        <f t="shared" si="0"/>
        <v>1</v>
      </c>
      <c r="D61" s="16">
        <f t="shared" si="1"/>
        <v>1.0000019444444443</v>
      </c>
      <c r="F61" s="20"/>
    </row>
    <row r="62" spans="1:12" x14ac:dyDescent="0.25">
      <c r="A62" s="4">
        <v>43993</v>
      </c>
      <c r="B62" s="15">
        <v>0.08</v>
      </c>
      <c r="C62" s="2">
        <f t="shared" si="0"/>
        <v>1</v>
      </c>
      <c r="D62" s="16">
        <f t="shared" si="1"/>
        <v>1.0000022222222222</v>
      </c>
      <c r="F62" s="20"/>
      <c r="L62" s="21"/>
    </row>
    <row r="63" spans="1:12" x14ac:dyDescent="0.25">
      <c r="A63" s="4">
        <v>43994</v>
      </c>
      <c r="B63" s="15">
        <v>0.08</v>
      </c>
      <c r="C63" s="2">
        <f t="shared" si="0"/>
        <v>3</v>
      </c>
      <c r="D63" s="16">
        <f t="shared" si="1"/>
        <v>1.0000066666666667</v>
      </c>
      <c r="F63" s="20"/>
      <c r="L63" s="21"/>
    </row>
    <row r="64" spans="1:12" x14ac:dyDescent="0.25">
      <c r="A64" s="4">
        <v>43997</v>
      </c>
      <c r="B64" s="15">
        <v>0.09</v>
      </c>
      <c r="C64" s="2">
        <f t="shared" si="0"/>
        <v>1</v>
      </c>
      <c r="D64" s="16">
        <f t="shared" si="1"/>
        <v>1.0000024999999999</v>
      </c>
      <c r="F64" s="20"/>
      <c r="L64" s="21"/>
    </row>
    <row r="65" spans="1:12" x14ac:dyDescent="0.25">
      <c r="A65" s="4">
        <v>43998</v>
      </c>
      <c r="B65" s="15">
        <v>0.09</v>
      </c>
      <c r="C65" s="2">
        <f t="shared" si="0"/>
        <v>1</v>
      </c>
      <c r="D65" s="16">
        <f t="shared" si="1"/>
        <v>1.0000024999999999</v>
      </c>
      <c r="E65" t="s">
        <v>15</v>
      </c>
      <c r="F65" s="20"/>
      <c r="L65" s="21"/>
    </row>
    <row r="66" spans="1:12" x14ac:dyDescent="0.25">
      <c r="A66" s="4"/>
      <c r="B66" s="15"/>
      <c r="C66" s="2"/>
      <c r="D66" s="16"/>
      <c r="F66" s="20"/>
      <c r="L66" s="21"/>
    </row>
    <row r="67" spans="1:12" x14ac:dyDescent="0.25">
      <c r="A67" s="4"/>
      <c r="B67" s="15"/>
      <c r="C67" s="2"/>
      <c r="D67" s="16"/>
      <c r="F67" s="20"/>
      <c r="L67" s="21"/>
    </row>
    <row r="68" spans="1:12" x14ac:dyDescent="0.25">
      <c r="A68" s="1"/>
      <c r="B68" s="3" t="s">
        <v>5</v>
      </c>
      <c r="C68" s="3">
        <f>SUM(C3:C67)</f>
        <v>91</v>
      </c>
      <c r="D68" s="7">
        <f>ROUND(100*(PRODUCT(D3:D67)-1)*(360/SUM(C3:C67)),4)</f>
        <v>3.9300000000000002E-2</v>
      </c>
      <c r="F68" s="20"/>
      <c r="L68" s="21"/>
    </row>
    <row r="69" spans="1:12" x14ac:dyDescent="0.25">
      <c r="A69" s="1"/>
      <c r="B69" s="3" t="s">
        <v>4</v>
      </c>
      <c r="C69" s="6"/>
      <c r="D69" s="7">
        <f>100-D68</f>
        <v>99.960700000000003</v>
      </c>
      <c r="F69" s="20"/>
      <c r="L69" s="21"/>
    </row>
    <row r="70" spans="1:12" x14ac:dyDescent="0.25">
      <c r="F70" s="20"/>
      <c r="L70" s="21"/>
    </row>
    <row r="71" spans="1:12" x14ac:dyDescent="0.25">
      <c r="F71" s="20"/>
    </row>
    <row r="72" spans="1:12" ht="15" customHeight="1" x14ac:dyDescent="0.25">
      <c r="A72" s="8" t="s">
        <v>8</v>
      </c>
      <c r="B72" s="25" t="s">
        <v>12</v>
      </c>
      <c r="C72" s="25"/>
      <c r="D72" s="25"/>
      <c r="E72" s="25"/>
      <c r="F72" s="25"/>
      <c r="G72" s="25"/>
      <c r="H72" s="25"/>
      <c r="I72" s="22"/>
      <c r="J72" s="22"/>
      <c r="K72" s="22"/>
      <c r="L72" s="22"/>
    </row>
    <row r="73" spans="1:12" x14ac:dyDescent="0.25">
      <c r="A73" s="9"/>
      <c r="B73" s="25"/>
      <c r="C73" s="25"/>
      <c r="D73" s="25"/>
      <c r="E73" s="25"/>
      <c r="F73" s="25"/>
      <c r="G73" s="25"/>
      <c r="H73" s="25"/>
      <c r="I73" s="22"/>
      <c r="J73" s="22"/>
      <c r="K73" s="22"/>
      <c r="L73" s="22"/>
    </row>
    <row r="74" spans="1:12" x14ac:dyDescent="0.25">
      <c r="A74" s="9"/>
      <c r="B74" s="25"/>
      <c r="C74" s="25"/>
      <c r="D74" s="25"/>
      <c r="E74" s="25"/>
      <c r="F74" s="25"/>
      <c r="G74" s="25"/>
      <c r="H74" s="25"/>
      <c r="I74" s="22"/>
      <c r="J74" s="22"/>
      <c r="K74" s="22"/>
      <c r="L74" s="22"/>
    </row>
    <row r="75" spans="1:12" x14ac:dyDescent="0.25">
      <c r="A75" s="9"/>
      <c r="B75" s="25"/>
      <c r="C75" s="25"/>
      <c r="D75" s="25"/>
      <c r="E75" s="25"/>
      <c r="F75" s="25"/>
      <c r="G75" s="25"/>
      <c r="H75" s="25"/>
      <c r="I75" s="22"/>
      <c r="J75" s="22"/>
      <c r="K75" s="22"/>
      <c r="L75" s="22"/>
    </row>
    <row r="76" spans="1:12" x14ac:dyDescent="0.25">
      <c r="A76" s="9"/>
      <c r="B76" s="25"/>
      <c r="C76" s="25"/>
      <c r="D76" s="25"/>
      <c r="E76" s="25"/>
      <c r="F76" s="25"/>
      <c r="G76" s="25"/>
      <c r="H76" s="25"/>
      <c r="I76" s="22"/>
      <c r="J76" s="22"/>
      <c r="K76" s="22"/>
      <c r="L76" s="22"/>
    </row>
    <row r="77" spans="1:12" x14ac:dyDescent="0.25">
      <c r="A77" s="9"/>
      <c r="B77" s="25"/>
      <c r="C77" s="25"/>
      <c r="D77" s="25"/>
      <c r="E77" s="25"/>
      <c r="F77" s="25"/>
      <c r="G77" s="25"/>
      <c r="H77" s="25"/>
      <c r="I77" s="22"/>
      <c r="J77" s="22"/>
      <c r="K77" s="22"/>
      <c r="L77" s="22"/>
    </row>
    <row r="78" spans="1:12" x14ac:dyDescent="0.25">
      <c r="A78" s="9"/>
      <c r="B78" s="25"/>
      <c r="C78" s="25"/>
      <c r="D78" s="25"/>
      <c r="E78" s="25"/>
      <c r="F78" s="25"/>
      <c r="G78" s="25"/>
      <c r="H78" s="25"/>
      <c r="I78" s="22"/>
      <c r="J78" s="22"/>
      <c r="K78" s="22"/>
      <c r="L78" s="22"/>
    </row>
    <row r="79" spans="1:12" x14ac:dyDescent="0.25">
      <c r="A79" s="9"/>
      <c r="B79" s="25"/>
      <c r="C79" s="25"/>
      <c r="D79" s="25"/>
      <c r="E79" s="25"/>
      <c r="F79" s="25"/>
      <c r="G79" s="25"/>
      <c r="H79" s="25"/>
      <c r="I79" s="22"/>
      <c r="J79" s="22"/>
      <c r="K79" s="22"/>
      <c r="L79" s="22"/>
    </row>
    <row r="80" spans="1:12" x14ac:dyDescent="0.25">
      <c r="A80" s="10"/>
      <c r="B80" s="25"/>
      <c r="C80" s="25"/>
      <c r="D80" s="25"/>
      <c r="E80" s="25"/>
      <c r="F80" s="25"/>
      <c r="G80" s="25"/>
      <c r="H80" s="25"/>
      <c r="I80" s="22"/>
      <c r="J80" s="22"/>
      <c r="K80" s="22"/>
      <c r="L80" s="22"/>
    </row>
    <row r="81" spans="1:12" x14ac:dyDescent="0.25">
      <c r="A81" s="9"/>
      <c r="B81" s="25"/>
      <c r="C81" s="25"/>
      <c r="D81" s="25"/>
      <c r="E81" s="25"/>
      <c r="F81" s="25"/>
      <c r="G81" s="25"/>
      <c r="H81" s="25"/>
      <c r="I81" s="22"/>
      <c r="J81" s="22"/>
      <c r="K81" s="22"/>
      <c r="L81" s="22"/>
    </row>
    <row r="82" spans="1:12" x14ac:dyDescent="0.25">
      <c r="A82" s="9"/>
      <c r="B82" s="25"/>
      <c r="C82" s="25"/>
      <c r="D82" s="25"/>
      <c r="E82" s="25"/>
      <c r="F82" s="25"/>
      <c r="G82" s="25"/>
      <c r="H82" s="25"/>
      <c r="I82" s="22"/>
      <c r="J82" s="22"/>
      <c r="K82" s="22"/>
      <c r="L82" s="22"/>
    </row>
    <row r="83" spans="1:12" x14ac:dyDescent="0.25">
      <c r="A83" s="9"/>
      <c r="B83" s="11"/>
      <c r="C83" s="11"/>
      <c r="D83" s="11"/>
      <c r="E83" s="11"/>
      <c r="F83" s="11"/>
      <c r="G83" s="11"/>
      <c r="H83" s="11"/>
      <c r="I83" s="11"/>
      <c r="J83" s="11"/>
      <c r="K83" s="11"/>
      <c r="L83" s="11"/>
    </row>
    <row r="84" spans="1:12" x14ac:dyDescent="0.25">
      <c r="A84" s="10" t="s">
        <v>9</v>
      </c>
      <c r="B84" s="12" t="s">
        <v>11</v>
      </c>
      <c r="C84" s="11"/>
      <c r="D84" s="11"/>
      <c r="E84" s="11"/>
      <c r="F84" s="11"/>
      <c r="G84" s="11"/>
      <c r="H84" s="11"/>
      <c r="I84" s="11"/>
      <c r="J84" s="11"/>
      <c r="K84" s="11"/>
      <c r="L84" s="11"/>
    </row>
    <row r="85" spans="1:12" x14ac:dyDescent="0.25">
      <c r="A85" s="9"/>
      <c r="B85" s="13" t="s">
        <v>10</v>
      </c>
      <c r="C85" s="11"/>
      <c r="D85" s="11"/>
      <c r="E85" s="11"/>
      <c r="F85" s="11"/>
      <c r="G85" s="11"/>
      <c r="H85" s="14"/>
      <c r="I85" s="11"/>
      <c r="J85" s="11"/>
      <c r="K85" s="11"/>
      <c r="L85" s="11"/>
    </row>
  </sheetData>
  <mergeCells count="2">
    <mergeCell ref="A1:D1"/>
    <mergeCell ref="B72:H82"/>
  </mergeCells>
  <conditionalFormatting sqref="C3:C67">
    <cfRule type="colorScale" priority="1">
      <colorScale>
        <cfvo type="min"/>
        <cfvo type="max"/>
        <color theme="0" tint="-4.9989318521683403E-2"/>
        <color theme="0" tint="-0.14999847407452621"/>
      </colorScale>
    </cfRule>
  </conditionalFormatting>
  <hyperlinks>
    <hyperlink ref="B85" r:id="rId1" xr:uid="{E1F2699B-D449-4F4C-B59A-2303C3068305}"/>
  </hyperlinks>
  <pageMargins left="0.7" right="0.7" top="0.75" bottom="0.75" header="0.3" footer="0.3"/>
  <pageSetup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4F4980-7802-40BC-BE7D-22EE0F4335B3}">
  <dimension ref="A1:L82"/>
  <sheetViews>
    <sheetView showGridLines="0" topLeftCell="A27" workbookViewId="0">
      <selection activeCell="E64" sqref="E64"/>
    </sheetView>
  </sheetViews>
  <sheetFormatPr defaultRowHeight="15" x14ac:dyDescent="0.25"/>
  <cols>
    <col min="1" max="1" width="16.7109375" customWidth="1"/>
    <col min="2" max="2" width="18" customWidth="1"/>
    <col min="3" max="4" width="16.7109375" customWidth="1"/>
    <col min="5" max="5" width="27.42578125" bestFit="1" customWidth="1"/>
    <col min="6" max="6" width="10.7109375" bestFit="1" customWidth="1"/>
  </cols>
  <sheetData>
    <row r="1" spans="1:12" ht="15" customHeight="1" x14ac:dyDescent="0.25">
      <c r="A1" s="24" t="s">
        <v>13</v>
      </c>
      <c r="B1" s="24"/>
      <c r="C1" s="24"/>
      <c r="D1" s="24"/>
    </row>
    <row r="2" spans="1:12" x14ac:dyDescent="0.25">
      <c r="A2" s="3" t="s">
        <v>3</v>
      </c>
      <c r="B2" s="3" t="s">
        <v>2</v>
      </c>
      <c r="C2" s="3" t="s">
        <v>0</v>
      </c>
      <c r="D2" s="3" t="s">
        <v>1</v>
      </c>
    </row>
    <row r="3" spans="1:12" ht="15.75" customHeight="1" x14ac:dyDescent="0.25">
      <c r="A3" s="4">
        <v>43817</v>
      </c>
      <c r="B3" s="15">
        <v>1.53</v>
      </c>
      <c r="C3" s="2">
        <f>IF(A4&lt;&gt;"",_xlfn.DAYS(A4,A3),1)</f>
        <v>1</v>
      </c>
      <c r="D3" s="16">
        <f>(1+((B3/100)*(C3/360)))</f>
        <v>1.0000424999999999</v>
      </c>
      <c r="E3" t="s">
        <v>14</v>
      </c>
      <c r="F3" s="20"/>
      <c r="L3" s="21"/>
    </row>
    <row r="4" spans="1:12" x14ac:dyDescent="0.25">
      <c r="A4" s="4">
        <v>43818</v>
      </c>
      <c r="B4" s="15">
        <v>1.53</v>
      </c>
      <c r="C4" s="2">
        <f t="shared" ref="C4:C62" si="0">IF(A5&lt;&gt;"",_xlfn.DAYS(A5,A4),1)</f>
        <v>1</v>
      </c>
      <c r="D4" s="16">
        <f t="shared" ref="D4:D63" si="1">(1+((B4/100)*(C4/360)))</f>
        <v>1.0000424999999999</v>
      </c>
      <c r="F4" s="20"/>
      <c r="L4" s="21"/>
    </row>
    <row r="5" spans="1:12" x14ac:dyDescent="0.25">
      <c r="A5" s="4">
        <v>43819</v>
      </c>
      <c r="B5" s="15">
        <v>1.53</v>
      </c>
      <c r="C5" s="2">
        <f t="shared" si="0"/>
        <v>3</v>
      </c>
      <c r="D5" s="16">
        <f t="shared" si="1"/>
        <v>1.0001275000000001</v>
      </c>
      <c r="F5" s="20"/>
      <c r="L5" s="21"/>
    </row>
    <row r="6" spans="1:12" x14ac:dyDescent="0.25">
      <c r="A6" s="4">
        <v>43822</v>
      </c>
      <c r="B6" s="15">
        <v>1.52</v>
      </c>
      <c r="C6" s="2">
        <f t="shared" si="0"/>
        <v>1</v>
      </c>
      <c r="D6" s="16">
        <f t="shared" si="1"/>
        <v>1.0000422222222223</v>
      </c>
      <c r="F6" s="20"/>
      <c r="L6" s="21"/>
    </row>
    <row r="7" spans="1:12" x14ac:dyDescent="0.25">
      <c r="A7" s="4">
        <v>43823</v>
      </c>
      <c r="B7" s="15">
        <v>1.52</v>
      </c>
      <c r="C7" s="2">
        <f t="shared" si="0"/>
        <v>2</v>
      </c>
      <c r="D7" s="16">
        <f t="shared" si="1"/>
        <v>1.0000844444444446</v>
      </c>
      <c r="F7" s="20"/>
      <c r="L7" s="21"/>
    </row>
    <row r="8" spans="1:12" x14ac:dyDescent="0.25">
      <c r="A8" s="4">
        <v>43825</v>
      </c>
      <c r="B8" s="15">
        <v>1.52</v>
      </c>
      <c r="C8" s="2">
        <f t="shared" si="0"/>
        <v>1</v>
      </c>
      <c r="D8" s="16">
        <f t="shared" si="1"/>
        <v>1.0000422222222223</v>
      </c>
      <c r="F8" s="20"/>
      <c r="L8" s="21"/>
    </row>
    <row r="9" spans="1:12" x14ac:dyDescent="0.25">
      <c r="A9" s="4">
        <v>43826</v>
      </c>
      <c r="B9" s="15">
        <v>1.53</v>
      </c>
      <c r="C9" s="2">
        <f t="shared" si="0"/>
        <v>3</v>
      </c>
      <c r="D9" s="16">
        <f t="shared" si="1"/>
        <v>1.0001275000000001</v>
      </c>
      <c r="F9" s="20"/>
      <c r="L9" s="21"/>
    </row>
    <row r="10" spans="1:12" x14ac:dyDescent="0.25">
      <c r="A10" s="4">
        <v>43829</v>
      </c>
      <c r="B10" s="15">
        <v>1.54</v>
      </c>
      <c r="C10" s="2">
        <f t="shared" si="0"/>
        <v>1</v>
      </c>
      <c r="D10" s="16">
        <f t="shared" si="1"/>
        <v>1.0000427777777778</v>
      </c>
      <c r="F10" s="20"/>
      <c r="L10" s="21"/>
    </row>
    <row r="11" spans="1:12" x14ac:dyDescent="0.25">
      <c r="A11" s="4">
        <v>43830</v>
      </c>
      <c r="B11" s="15">
        <v>1.55</v>
      </c>
      <c r="C11" s="2">
        <f t="shared" si="0"/>
        <v>2</v>
      </c>
      <c r="D11" s="16">
        <f t="shared" si="1"/>
        <v>1.000086111111111</v>
      </c>
      <c r="F11" s="20"/>
      <c r="L11" s="21"/>
    </row>
    <row r="12" spans="1:12" x14ac:dyDescent="0.25">
      <c r="A12" s="4">
        <v>43832</v>
      </c>
      <c r="B12" s="15">
        <v>1.54</v>
      </c>
      <c r="C12" s="2">
        <f t="shared" si="0"/>
        <v>1</v>
      </c>
      <c r="D12" s="16">
        <f t="shared" si="1"/>
        <v>1.0000427777777778</v>
      </c>
      <c r="F12" s="20"/>
      <c r="L12" s="21"/>
    </row>
    <row r="13" spans="1:12" x14ac:dyDescent="0.25">
      <c r="A13" s="4">
        <v>43833</v>
      </c>
      <c r="B13" s="15">
        <v>1.55</v>
      </c>
      <c r="C13" s="2">
        <f t="shared" si="0"/>
        <v>3</v>
      </c>
      <c r="D13" s="16">
        <f t="shared" si="1"/>
        <v>1.0001291666666667</v>
      </c>
      <c r="F13" s="20"/>
      <c r="L13" s="21"/>
    </row>
    <row r="14" spans="1:12" x14ac:dyDescent="0.25">
      <c r="A14" s="4">
        <v>43836</v>
      </c>
      <c r="B14" s="15">
        <v>1.55</v>
      </c>
      <c r="C14" s="2">
        <f t="shared" si="0"/>
        <v>1</v>
      </c>
      <c r="D14" s="16">
        <f t="shared" si="1"/>
        <v>1.0000430555555555</v>
      </c>
      <c r="F14" s="20"/>
      <c r="L14" s="21"/>
    </row>
    <row r="15" spans="1:12" x14ac:dyDescent="0.25">
      <c r="A15" s="4">
        <v>43837</v>
      </c>
      <c r="B15" s="15">
        <v>1.56</v>
      </c>
      <c r="C15" s="2">
        <f t="shared" si="0"/>
        <v>1</v>
      </c>
      <c r="D15" s="16">
        <f t="shared" si="1"/>
        <v>1.0000433333333334</v>
      </c>
      <c r="F15" s="20"/>
      <c r="L15" s="21"/>
    </row>
    <row r="16" spans="1:12" x14ac:dyDescent="0.25">
      <c r="A16" s="4">
        <v>43838</v>
      </c>
      <c r="B16" s="15">
        <v>1.55</v>
      </c>
      <c r="C16" s="2">
        <f t="shared" si="0"/>
        <v>1</v>
      </c>
      <c r="D16" s="16">
        <f t="shared" si="1"/>
        <v>1.0000430555555555</v>
      </c>
      <c r="F16" s="20"/>
      <c r="L16" s="21"/>
    </row>
    <row r="17" spans="1:12" x14ac:dyDescent="0.25">
      <c r="A17" s="4">
        <v>43839</v>
      </c>
      <c r="B17" s="15">
        <v>1.55</v>
      </c>
      <c r="C17" s="2">
        <f t="shared" si="0"/>
        <v>1</v>
      </c>
      <c r="D17" s="16">
        <f t="shared" si="1"/>
        <v>1.0000430555555555</v>
      </c>
      <c r="F17" s="20"/>
      <c r="L17" s="21"/>
    </row>
    <row r="18" spans="1:12" x14ac:dyDescent="0.25">
      <c r="A18" s="4">
        <v>43840</v>
      </c>
      <c r="B18" s="15">
        <v>1.55</v>
      </c>
      <c r="C18" s="2">
        <f t="shared" si="0"/>
        <v>3</v>
      </c>
      <c r="D18" s="16">
        <f t="shared" si="1"/>
        <v>1.0001291666666667</v>
      </c>
      <c r="F18" s="20"/>
      <c r="L18" s="21"/>
    </row>
    <row r="19" spans="1:12" x14ac:dyDescent="0.25">
      <c r="A19" s="4">
        <v>43843</v>
      </c>
      <c r="B19" s="15">
        <v>1.54</v>
      </c>
      <c r="C19" s="2">
        <f t="shared" si="0"/>
        <v>1</v>
      </c>
      <c r="D19" s="16">
        <f t="shared" si="1"/>
        <v>1.0000427777777778</v>
      </c>
      <c r="F19" s="20"/>
      <c r="L19" s="21"/>
    </row>
    <row r="20" spans="1:12" x14ac:dyDescent="0.25">
      <c r="A20" s="4">
        <v>43844</v>
      </c>
      <c r="B20" s="15">
        <v>1.55</v>
      </c>
      <c r="C20" s="2">
        <f t="shared" si="0"/>
        <v>1</v>
      </c>
      <c r="D20" s="16">
        <f t="shared" si="1"/>
        <v>1.0000430555555555</v>
      </c>
      <c r="F20" s="20"/>
      <c r="L20" s="21"/>
    </row>
    <row r="21" spans="1:12" x14ac:dyDescent="0.25">
      <c r="A21" s="4">
        <v>43845</v>
      </c>
      <c r="B21" s="15">
        <v>1.56</v>
      </c>
      <c r="C21" s="2">
        <f t="shared" si="0"/>
        <v>1</v>
      </c>
      <c r="D21" s="16">
        <f t="shared" si="1"/>
        <v>1.0000433333333334</v>
      </c>
      <c r="F21" s="20"/>
      <c r="L21" s="21"/>
    </row>
    <row r="22" spans="1:12" x14ac:dyDescent="0.25">
      <c r="A22" s="4">
        <v>43846</v>
      </c>
      <c r="B22" s="15">
        <v>1.55</v>
      </c>
      <c r="C22" s="2">
        <f t="shared" si="0"/>
        <v>1</v>
      </c>
      <c r="D22" s="16">
        <f t="shared" si="1"/>
        <v>1.0000430555555555</v>
      </c>
      <c r="F22" s="20"/>
      <c r="L22" s="21"/>
    </row>
    <row r="23" spans="1:12" x14ac:dyDescent="0.25">
      <c r="A23" s="4">
        <v>43847</v>
      </c>
      <c r="B23" s="15">
        <v>1.54</v>
      </c>
      <c r="C23" s="2">
        <f t="shared" si="0"/>
        <v>4</v>
      </c>
      <c r="D23" s="16">
        <f t="shared" si="1"/>
        <v>1.0001711111111111</v>
      </c>
      <c r="F23" s="20"/>
      <c r="L23" s="21"/>
    </row>
    <row r="24" spans="1:12" x14ac:dyDescent="0.25">
      <c r="A24" s="4">
        <v>43851</v>
      </c>
      <c r="B24" s="15">
        <v>1.54</v>
      </c>
      <c r="C24" s="2">
        <f t="shared" si="0"/>
        <v>1</v>
      </c>
      <c r="D24" s="16">
        <f t="shared" si="1"/>
        <v>1.0000427777777778</v>
      </c>
      <c r="F24" s="20"/>
      <c r="L24" s="21"/>
    </row>
    <row r="25" spans="1:12" x14ac:dyDescent="0.25">
      <c r="A25" s="4">
        <v>43852</v>
      </c>
      <c r="B25" s="15">
        <v>1.54</v>
      </c>
      <c r="C25" s="2">
        <f t="shared" si="0"/>
        <v>1</v>
      </c>
      <c r="D25" s="16">
        <f t="shared" si="1"/>
        <v>1.0000427777777778</v>
      </c>
      <c r="F25" s="20"/>
      <c r="L25" s="21"/>
    </row>
    <row r="26" spans="1:12" x14ac:dyDescent="0.25">
      <c r="A26" s="4">
        <v>43853</v>
      </c>
      <c r="B26" s="15">
        <v>1.54</v>
      </c>
      <c r="C26" s="2">
        <f t="shared" si="0"/>
        <v>1</v>
      </c>
      <c r="D26" s="16">
        <f t="shared" si="1"/>
        <v>1.0000427777777778</v>
      </c>
      <c r="F26" s="20"/>
      <c r="L26" s="21"/>
    </row>
    <row r="27" spans="1:12" x14ac:dyDescent="0.25">
      <c r="A27" s="4">
        <v>43854</v>
      </c>
      <c r="B27" s="15">
        <v>1.53</v>
      </c>
      <c r="C27" s="2">
        <f t="shared" si="0"/>
        <v>3</v>
      </c>
      <c r="D27" s="16">
        <f t="shared" si="1"/>
        <v>1.0001275000000001</v>
      </c>
      <c r="F27" s="20"/>
      <c r="L27" s="21"/>
    </row>
    <row r="28" spans="1:12" x14ac:dyDescent="0.25">
      <c r="A28" s="4">
        <v>43857</v>
      </c>
      <c r="B28" s="15">
        <v>1.53</v>
      </c>
      <c r="C28" s="2">
        <f t="shared" si="0"/>
        <v>1</v>
      </c>
      <c r="D28" s="16">
        <f t="shared" si="1"/>
        <v>1.0000424999999999</v>
      </c>
      <c r="F28" s="20"/>
      <c r="L28" s="21"/>
    </row>
    <row r="29" spans="1:12" x14ac:dyDescent="0.25">
      <c r="A29" s="4">
        <v>43858</v>
      </c>
      <c r="B29" s="15">
        <v>1.53</v>
      </c>
      <c r="C29" s="2">
        <f t="shared" si="0"/>
        <v>1</v>
      </c>
      <c r="D29" s="16">
        <f t="shared" si="1"/>
        <v>1.0000424999999999</v>
      </c>
      <c r="F29" s="20"/>
      <c r="L29" s="21"/>
    </row>
    <row r="30" spans="1:12" x14ac:dyDescent="0.25">
      <c r="A30" s="4">
        <v>43859</v>
      </c>
      <c r="B30" s="15">
        <v>1.53</v>
      </c>
      <c r="C30" s="2">
        <f t="shared" si="0"/>
        <v>1</v>
      </c>
      <c r="D30" s="16">
        <f t="shared" si="1"/>
        <v>1.0000424999999999</v>
      </c>
      <c r="F30" s="20"/>
      <c r="L30" s="21"/>
    </row>
    <row r="31" spans="1:12" x14ac:dyDescent="0.25">
      <c r="A31" s="4">
        <v>43860</v>
      </c>
      <c r="B31" s="15">
        <v>1.58</v>
      </c>
      <c r="C31" s="2">
        <f t="shared" si="0"/>
        <v>1</v>
      </c>
      <c r="D31" s="16">
        <f t="shared" si="1"/>
        <v>1.000043888888889</v>
      </c>
      <c r="F31" s="20"/>
      <c r="L31" s="21"/>
    </row>
    <row r="32" spans="1:12" x14ac:dyDescent="0.25">
      <c r="A32" s="4">
        <v>43861</v>
      </c>
      <c r="B32" s="15">
        <v>1.6</v>
      </c>
      <c r="C32" s="2">
        <f t="shared" si="0"/>
        <v>3</v>
      </c>
      <c r="D32" s="16">
        <f t="shared" si="1"/>
        <v>1.0001333333333333</v>
      </c>
      <c r="F32" s="20"/>
      <c r="L32" s="21"/>
    </row>
    <row r="33" spans="1:12" x14ac:dyDescent="0.25">
      <c r="A33" s="4">
        <v>43864</v>
      </c>
      <c r="B33" s="15">
        <v>1.59</v>
      </c>
      <c r="C33" s="2">
        <f t="shared" si="0"/>
        <v>1</v>
      </c>
      <c r="D33" s="16">
        <f t="shared" si="1"/>
        <v>1.0000441666666666</v>
      </c>
      <c r="F33" s="20"/>
      <c r="L33" s="21"/>
    </row>
    <row r="34" spans="1:12" x14ac:dyDescent="0.25">
      <c r="A34" s="4">
        <v>43865</v>
      </c>
      <c r="B34" s="15">
        <v>1.6</v>
      </c>
      <c r="C34" s="2">
        <f t="shared" si="0"/>
        <v>1</v>
      </c>
      <c r="D34" s="16">
        <f t="shared" si="1"/>
        <v>1.0000444444444445</v>
      </c>
      <c r="F34" s="20"/>
      <c r="L34" s="21"/>
    </row>
    <row r="35" spans="1:12" x14ac:dyDescent="0.25">
      <c r="A35" s="4">
        <v>43866</v>
      </c>
      <c r="B35" s="15">
        <v>1.59</v>
      </c>
      <c r="C35" s="2">
        <f t="shared" si="0"/>
        <v>1</v>
      </c>
      <c r="D35" s="16">
        <f t="shared" si="1"/>
        <v>1.0000441666666666</v>
      </c>
      <c r="F35" s="20"/>
      <c r="L35" s="21"/>
    </row>
    <row r="36" spans="1:12" x14ac:dyDescent="0.25">
      <c r="A36" s="4">
        <v>43867</v>
      </c>
      <c r="B36" s="15">
        <v>1.59</v>
      </c>
      <c r="C36" s="2">
        <f t="shared" si="0"/>
        <v>1</v>
      </c>
      <c r="D36" s="16">
        <f t="shared" si="1"/>
        <v>1.0000441666666666</v>
      </c>
      <c r="F36" s="20"/>
      <c r="L36" s="21"/>
    </row>
    <row r="37" spans="1:12" x14ac:dyDescent="0.25">
      <c r="A37" s="4">
        <v>43868</v>
      </c>
      <c r="B37" s="15">
        <v>1.58</v>
      </c>
      <c r="C37" s="2">
        <f t="shared" si="0"/>
        <v>3</v>
      </c>
      <c r="D37" s="16">
        <f t="shared" si="1"/>
        <v>1.0001316666666666</v>
      </c>
      <c r="F37" s="20"/>
      <c r="L37" s="21"/>
    </row>
    <row r="38" spans="1:12" x14ac:dyDescent="0.25">
      <c r="A38" s="4">
        <v>43871</v>
      </c>
      <c r="B38" s="15">
        <v>1.58</v>
      </c>
      <c r="C38" s="2">
        <f t="shared" si="0"/>
        <v>1</v>
      </c>
      <c r="D38" s="16">
        <f t="shared" si="1"/>
        <v>1.000043888888889</v>
      </c>
      <c r="F38" s="20"/>
      <c r="L38" s="21"/>
    </row>
    <row r="39" spans="1:12" x14ac:dyDescent="0.25">
      <c r="A39" s="4">
        <v>43872</v>
      </c>
      <c r="B39" s="15">
        <v>1.58</v>
      </c>
      <c r="C39" s="2">
        <f t="shared" si="0"/>
        <v>1</v>
      </c>
      <c r="D39" s="16">
        <f t="shared" si="1"/>
        <v>1.000043888888889</v>
      </c>
      <c r="F39" s="20"/>
      <c r="L39" s="21"/>
    </row>
    <row r="40" spans="1:12" x14ac:dyDescent="0.25">
      <c r="A40" s="4">
        <v>43873</v>
      </c>
      <c r="B40" s="15">
        <v>1.57</v>
      </c>
      <c r="C40" s="2">
        <f t="shared" si="0"/>
        <v>1</v>
      </c>
      <c r="D40" s="16">
        <f t="shared" si="1"/>
        <v>1.0000436111111111</v>
      </c>
      <c r="F40" s="20"/>
      <c r="L40" s="21"/>
    </row>
    <row r="41" spans="1:12" x14ac:dyDescent="0.25">
      <c r="A41" s="4">
        <v>43874</v>
      </c>
      <c r="B41" s="15">
        <v>1.57</v>
      </c>
      <c r="C41" s="2">
        <f t="shared" si="0"/>
        <v>1</v>
      </c>
      <c r="D41" s="16">
        <f t="shared" si="1"/>
        <v>1.0000436111111111</v>
      </c>
      <c r="F41" s="20"/>
      <c r="L41" s="21"/>
    </row>
    <row r="42" spans="1:12" x14ac:dyDescent="0.25">
      <c r="A42" s="4">
        <v>43875</v>
      </c>
      <c r="B42" s="15">
        <v>1.58</v>
      </c>
      <c r="C42" s="2">
        <f t="shared" si="0"/>
        <v>4</v>
      </c>
      <c r="D42" s="16">
        <f t="shared" si="1"/>
        <v>1.0001755555555556</v>
      </c>
      <c r="F42" s="20"/>
      <c r="L42" s="21"/>
    </row>
    <row r="43" spans="1:12" x14ac:dyDescent="0.25">
      <c r="A43" s="4">
        <v>43879</v>
      </c>
      <c r="B43" s="15">
        <v>1.6</v>
      </c>
      <c r="C43" s="2">
        <f t="shared" si="0"/>
        <v>1</v>
      </c>
      <c r="D43" s="16">
        <f t="shared" si="1"/>
        <v>1.0000444444444445</v>
      </c>
      <c r="F43" s="20"/>
      <c r="L43" s="21"/>
    </row>
    <row r="44" spans="1:12" x14ac:dyDescent="0.25">
      <c r="A44" s="4">
        <v>43880</v>
      </c>
      <c r="B44" s="15">
        <v>1.59</v>
      </c>
      <c r="C44" s="2">
        <f t="shared" si="0"/>
        <v>1</v>
      </c>
      <c r="D44" s="16">
        <f t="shared" si="1"/>
        <v>1.0000441666666666</v>
      </c>
      <c r="F44" s="20"/>
      <c r="L44" s="21"/>
    </row>
    <row r="45" spans="1:12" x14ac:dyDescent="0.25">
      <c r="A45" s="4">
        <v>43881</v>
      </c>
      <c r="B45" s="15">
        <v>1.6</v>
      </c>
      <c r="C45" s="2">
        <f t="shared" si="0"/>
        <v>1</v>
      </c>
      <c r="D45" s="16">
        <f t="shared" si="1"/>
        <v>1.0000444444444445</v>
      </c>
      <c r="F45" s="20"/>
      <c r="L45" s="21"/>
    </row>
    <row r="46" spans="1:12" x14ac:dyDescent="0.25">
      <c r="A46" s="4">
        <v>43882</v>
      </c>
      <c r="B46" s="15">
        <v>1.58</v>
      </c>
      <c r="C46" s="2">
        <f t="shared" si="0"/>
        <v>3</v>
      </c>
      <c r="D46" s="16">
        <f t="shared" si="1"/>
        <v>1.0001316666666666</v>
      </c>
      <c r="F46" s="20"/>
      <c r="L46" s="21"/>
    </row>
    <row r="47" spans="1:12" x14ac:dyDescent="0.25">
      <c r="A47" s="4">
        <v>43885</v>
      </c>
      <c r="B47" s="15">
        <v>1.58</v>
      </c>
      <c r="C47" s="2">
        <f t="shared" si="0"/>
        <v>1</v>
      </c>
      <c r="D47" s="16">
        <f t="shared" si="1"/>
        <v>1.000043888888889</v>
      </c>
      <c r="F47" s="20"/>
      <c r="L47" s="21"/>
    </row>
    <row r="48" spans="1:12" x14ac:dyDescent="0.25">
      <c r="A48" s="4">
        <v>43886</v>
      </c>
      <c r="B48" s="15">
        <v>1.59</v>
      </c>
      <c r="C48" s="2">
        <f t="shared" si="0"/>
        <v>1</v>
      </c>
      <c r="D48" s="16">
        <f t="shared" si="1"/>
        <v>1.0000441666666666</v>
      </c>
      <c r="F48" s="20"/>
      <c r="L48" s="21"/>
    </row>
    <row r="49" spans="1:12" x14ac:dyDescent="0.25">
      <c r="A49" s="4">
        <v>43887</v>
      </c>
      <c r="B49" s="15">
        <v>1.58</v>
      </c>
      <c r="C49" s="2">
        <f t="shared" si="0"/>
        <v>1</v>
      </c>
      <c r="D49" s="16">
        <f t="shared" si="1"/>
        <v>1.000043888888889</v>
      </c>
      <c r="F49" s="20"/>
      <c r="L49" s="21"/>
    </row>
    <row r="50" spans="1:12" x14ac:dyDescent="0.25">
      <c r="A50" s="4">
        <v>43888</v>
      </c>
      <c r="B50" s="15">
        <v>1.58</v>
      </c>
      <c r="C50" s="2">
        <f t="shared" si="0"/>
        <v>1</v>
      </c>
      <c r="D50" s="16">
        <f t="shared" si="1"/>
        <v>1.000043888888889</v>
      </c>
      <c r="F50" s="20"/>
      <c r="L50" s="21"/>
    </row>
    <row r="51" spans="1:12" x14ac:dyDescent="0.25">
      <c r="A51" s="4">
        <v>43889</v>
      </c>
      <c r="B51" s="15">
        <v>1.6</v>
      </c>
      <c r="C51" s="2">
        <f t="shared" si="0"/>
        <v>3</v>
      </c>
      <c r="D51" s="16">
        <f t="shared" si="1"/>
        <v>1.0001333333333333</v>
      </c>
      <c r="F51" s="20"/>
      <c r="L51" s="21"/>
    </row>
    <row r="52" spans="1:12" x14ac:dyDescent="0.25">
      <c r="A52" s="4">
        <v>43892</v>
      </c>
      <c r="B52" s="15">
        <v>1.59</v>
      </c>
      <c r="C52" s="2">
        <f t="shared" si="0"/>
        <v>1</v>
      </c>
      <c r="D52" s="16">
        <f t="shared" si="1"/>
        <v>1.0000441666666666</v>
      </c>
      <c r="F52" s="20"/>
      <c r="L52" s="21"/>
    </row>
    <row r="53" spans="1:12" x14ac:dyDescent="0.25">
      <c r="A53" s="4">
        <v>43893</v>
      </c>
      <c r="B53" s="15">
        <v>1.64</v>
      </c>
      <c r="C53" s="2">
        <f t="shared" si="0"/>
        <v>1</v>
      </c>
      <c r="D53" s="16">
        <f t="shared" si="1"/>
        <v>1.0000455555555556</v>
      </c>
      <c r="F53" s="20"/>
      <c r="L53" s="21"/>
    </row>
    <row r="54" spans="1:12" x14ac:dyDescent="0.25">
      <c r="A54" s="4">
        <v>43894</v>
      </c>
      <c r="B54" s="15">
        <v>1.23</v>
      </c>
      <c r="C54" s="2">
        <f t="shared" si="0"/>
        <v>1</v>
      </c>
      <c r="D54" s="16">
        <f t="shared" si="1"/>
        <v>1.0000341666666666</v>
      </c>
      <c r="F54" s="20"/>
      <c r="L54" s="21"/>
    </row>
    <row r="55" spans="1:12" x14ac:dyDescent="0.25">
      <c r="A55" s="4">
        <v>43895</v>
      </c>
      <c r="B55" s="15">
        <v>1.1200000000000001</v>
      </c>
      <c r="C55" s="2">
        <f t="shared" si="0"/>
        <v>1</v>
      </c>
      <c r="D55" s="16">
        <f t="shared" si="1"/>
        <v>1.0000311111111111</v>
      </c>
      <c r="F55" s="20"/>
      <c r="L55" s="21"/>
    </row>
    <row r="56" spans="1:12" x14ac:dyDescent="0.25">
      <c r="A56" s="4">
        <v>43896</v>
      </c>
      <c r="B56" s="15">
        <v>1.1000000000000001</v>
      </c>
      <c r="C56" s="2">
        <f t="shared" si="0"/>
        <v>3</v>
      </c>
      <c r="D56" s="16">
        <f t="shared" si="1"/>
        <v>1.0000916666666666</v>
      </c>
      <c r="F56" s="20"/>
      <c r="L56" s="21"/>
    </row>
    <row r="57" spans="1:12" x14ac:dyDescent="0.25">
      <c r="A57" s="4">
        <v>43899</v>
      </c>
      <c r="B57" s="15">
        <v>1.0900000000000001</v>
      </c>
      <c r="C57" s="2">
        <f t="shared" si="0"/>
        <v>1</v>
      </c>
      <c r="D57" s="16">
        <f t="shared" si="1"/>
        <v>1.0000302777777779</v>
      </c>
      <c r="F57" s="20"/>
      <c r="L57" s="21"/>
    </row>
    <row r="58" spans="1:12" x14ac:dyDescent="0.25">
      <c r="A58" s="4">
        <v>43900</v>
      </c>
      <c r="B58" s="15">
        <v>1.1100000000000001</v>
      </c>
      <c r="C58" s="2">
        <f t="shared" si="0"/>
        <v>1</v>
      </c>
      <c r="D58" s="16">
        <f t="shared" si="1"/>
        <v>1.0000308333333334</v>
      </c>
      <c r="F58" s="20"/>
      <c r="L58" s="21"/>
    </row>
    <row r="59" spans="1:12" x14ac:dyDescent="0.25">
      <c r="A59" s="4">
        <v>43901</v>
      </c>
      <c r="B59" s="15">
        <v>1.1499999999999999</v>
      </c>
      <c r="C59" s="2">
        <f t="shared" si="0"/>
        <v>1</v>
      </c>
      <c r="D59" s="16">
        <f t="shared" si="1"/>
        <v>1.0000319444444445</v>
      </c>
      <c r="F59" s="20"/>
      <c r="L59" s="21"/>
    </row>
    <row r="60" spans="1:12" x14ac:dyDescent="0.25">
      <c r="A60" s="4">
        <v>43902</v>
      </c>
      <c r="B60" s="15">
        <v>1.2</v>
      </c>
      <c r="C60" s="2">
        <f t="shared" si="0"/>
        <v>1</v>
      </c>
      <c r="D60" s="16">
        <f t="shared" si="1"/>
        <v>1.0000333333333333</v>
      </c>
      <c r="F60" s="20"/>
    </row>
    <row r="61" spans="1:12" x14ac:dyDescent="0.25">
      <c r="A61" s="4">
        <v>43903</v>
      </c>
      <c r="B61" s="15">
        <v>1.1000000000000001</v>
      </c>
      <c r="C61" s="2">
        <f t="shared" si="0"/>
        <v>3</v>
      </c>
      <c r="D61" s="16">
        <f t="shared" si="1"/>
        <v>1.0000916666666666</v>
      </c>
      <c r="F61" s="20"/>
    </row>
    <row r="62" spans="1:12" x14ac:dyDescent="0.25">
      <c r="A62" s="4">
        <v>43906</v>
      </c>
      <c r="B62" s="15">
        <v>0.26</v>
      </c>
      <c r="C62" s="2">
        <f t="shared" si="0"/>
        <v>1</v>
      </c>
      <c r="D62" s="16">
        <f t="shared" si="1"/>
        <v>1.0000072222222223</v>
      </c>
      <c r="F62" s="20"/>
      <c r="L62" s="21"/>
    </row>
    <row r="63" spans="1:12" x14ac:dyDescent="0.25">
      <c r="A63" s="4">
        <v>43907</v>
      </c>
      <c r="B63" s="15">
        <v>0.54</v>
      </c>
      <c r="C63" s="2">
        <f>IF(A64&lt;&gt;"",_xlfn.DAYS(A64,A63),1)</f>
        <v>1</v>
      </c>
      <c r="D63" s="16">
        <f t="shared" si="1"/>
        <v>1.0000150000000001</v>
      </c>
      <c r="E63" t="s">
        <v>15</v>
      </c>
      <c r="F63" s="20"/>
      <c r="L63" s="21"/>
    </row>
    <row r="64" spans="1:12" x14ac:dyDescent="0.25">
      <c r="A64" s="4"/>
      <c r="B64" s="15"/>
      <c r="C64" s="2"/>
      <c r="D64" s="16"/>
      <c r="F64" s="20"/>
      <c r="L64" s="21"/>
    </row>
    <row r="65" spans="1:12" x14ac:dyDescent="0.25">
      <c r="A65" s="1"/>
      <c r="B65" s="3" t="s">
        <v>5</v>
      </c>
      <c r="C65" s="3">
        <f>SUM(C3:C64)</f>
        <v>91</v>
      </c>
      <c r="D65" s="7">
        <f>ROUND(100*(PRODUCT(D3:D64)-1)*(360/SUM(C3:C64)),4)</f>
        <v>1.4803999999999999</v>
      </c>
      <c r="F65" s="20"/>
      <c r="L65" s="21"/>
    </row>
    <row r="66" spans="1:12" x14ac:dyDescent="0.25">
      <c r="A66" s="1"/>
      <c r="B66" s="3" t="s">
        <v>4</v>
      </c>
      <c r="C66" s="6"/>
      <c r="D66" s="7">
        <f>100-D65</f>
        <v>98.519599999999997</v>
      </c>
      <c r="F66" s="20"/>
      <c r="L66" s="21"/>
    </row>
    <row r="67" spans="1:12" x14ac:dyDescent="0.25">
      <c r="F67" s="20"/>
      <c r="L67" s="21"/>
    </row>
    <row r="68" spans="1:12" x14ac:dyDescent="0.25">
      <c r="F68" s="20"/>
    </row>
    <row r="69" spans="1:12" ht="15" customHeight="1" x14ac:dyDescent="0.25">
      <c r="A69" s="8" t="s">
        <v>8</v>
      </c>
      <c r="B69" s="25" t="s">
        <v>12</v>
      </c>
      <c r="C69" s="25"/>
      <c r="D69" s="25"/>
      <c r="E69" s="25"/>
      <c r="F69" s="25"/>
      <c r="G69" s="25"/>
      <c r="H69" s="25"/>
      <c r="I69" s="19"/>
      <c r="J69" s="19"/>
      <c r="K69" s="19"/>
      <c r="L69" s="19"/>
    </row>
    <row r="70" spans="1:12" x14ac:dyDescent="0.25">
      <c r="A70" s="9"/>
      <c r="B70" s="25"/>
      <c r="C70" s="25"/>
      <c r="D70" s="25"/>
      <c r="E70" s="25"/>
      <c r="F70" s="25"/>
      <c r="G70" s="25"/>
      <c r="H70" s="25"/>
      <c r="I70" s="19"/>
      <c r="J70" s="19"/>
      <c r="K70" s="19"/>
      <c r="L70" s="19"/>
    </row>
    <row r="71" spans="1:12" x14ac:dyDescent="0.25">
      <c r="A71" s="9"/>
      <c r="B71" s="25"/>
      <c r="C71" s="25"/>
      <c r="D71" s="25"/>
      <c r="E71" s="25"/>
      <c r="F71" s="25"/>
      <c r="G71" s="25"/>
      <c r="H71" s="25"/>
      <c r="I71" s="19"/>
      <c r="J71" s="19"/>
      <c r="K71" s="19"/>
      <c r="L71" s="19"/>
    </row>
    <row r="72" spans="1:12" x14ac:dyDescent="0.25">
      <c r="A72" s="9"/>
      <c r="B72" s="25"/>
      <c r="C72" s="25"/>
      <c r="D72" s="25"/>
      <c r="E72" s="25"/>
      <c r="F72" s="25"/>
      <c r="G72" s="25"/>
      <c r="H72" s="25"/>
      <c r="I72" s="19"/>
      <c r="J72" s="19"/>
      <c r="K72" s="19"/>
      <c r="L72" s="19"/>
    </row>
    <row r="73" spans="1:12" x14ac:dyDescent="0.25">
      <c r="A73" s="9"/>
      <c r="B73" s="25"/>
      <c r="C73" s="25"/>
      <c r="D73" s="25"/>
      <c r="E73" s="25"/>
      <c r="F73" s="25"/>
      <c r="G73" s="25"/>
      <c r="H73" s="25"/>
      <c r="I73" s="19"/>
      <c r="J73" s="19"/>
      <c r="K73" s="19"/>
      <c r="L73" s="19"/>
    </row>
    <row r="74" spans="1:12" x14ac:dyDescent="0.25">
      <c r="A74" s="9"/>
      <c r="B74" s="25"/>
      <c r="C74" s="25"/>
      <c r="D74" s="25"/>
      <c r="E74" s="25"/>
      <c r="F74" s="25"/>
      <c r="G74" s="25"/>
      <c r="H74" s="25"/>
      <c r="I74" s="19"/>
      <c r="J74" s="19"/>
      <c r="K74" s="19"/>
      <c r="L74" s="19"/>
    </row>
    <row r="75" spans="1:12" x14ac:dyDescent="0.25">
      <c r="A75" s="9"/>
      <c r="B75" s="25"/>
      <c r="C75" s="25"/>
      <c r="D75" s="25"/>
      <c r="E75" s="25"/>
      <c r="F75" s="25"/>
      <c r="G75" s="25"/>
      <c r="H75" s="25"/>
      <c r="I75" s="19"/>
      <c r="J75" s="19"/>
      <c r="K75" s="19"/>
      <c r="L75" s="19"/>
    </row>
    <row r="76" spans="1:12" x14ac:dyDescent="0.25">
      <c r="A76" s="9"/>
      <c r="B76" s="25"/>
      <c r="C76" s="25"/>
      <c r="D76" s="25"/>
      <c r="E76" s="25"/>
      <c r="F76" s="25"/>
      <c r="G76" s="25"/>
      <c r="H76" s="25"/>
      <c r="I76" s="19"/>
      <c r="J76" s="19"/>
      <c r="K76" s="19"/>
      <c r="L76" s="19"/>
    </row>
    <row r="77" spans="1:12" x14ac:dyDescent="0.25">
      <c r="A77" s="10"/>
      <c r="B77" s="25"/>
      <c r="C77" s="25"/>
      <c r="D77" s="25"/>
      <c r="E77" s="25"/>
      <c r="F77" s="25"/>
      <c r="G77" s="25"/>
      <c r="H77" s="25"/>
      <c r="I77" s="19"/>
      <c r="J77" s="19"/>
      <c r="K77" s="19"/>
      <c r="L77" s="19"/>
    </row>
    <row r="78" spans="1:12" x14ac:dyDescent="0.25">
      <c r="A78" s="9"/>
      <c r="B78" s="25"/>
      <c r="C78" s="25"/>
      <c r="D78" s="25"/>
      <c r="E78" s="25"/>
      <c r="F78" s="25"/>
      <c r="G78" s="25"/>
      <c r="H78" s="25"/>
      <c r="I78" s="19"/>
      <c r="J78" s="19"/>
      <c r="K78" s="19"/>
      <c r="L78" s="19"/>
    </row>
    <row r="79" spans="1:12" x14ac:dyDescent="0.25">
      <c r="A79" s="9"/>
      <c r="B79" s="25"/>
      <c r="C79" s="25"/>
      <c r="D79" s="25"/>
      <c r="E79" s="25"/>
      <c r="F79" s="25"/>
      <c r="G79" s="25"/>
      <c r="H79" s="25"/>
      <c r="I79" s="19"/>
      <c r="J79" s="19"/>
      <c r="K79" s="19"/>
      <c r="L79" s="19"/>
    </row>
    <row r="80" spans="1:12" x14ac:dyDescent="0.25">
      <c r="A80" s="9"/>
      <c r="B80" s="11"/>
      <c r="C80" s="11"/>
      <c r="D80" s="11"/>
      <c r="E80" s="11"/>
      <c r="F80" s="11"/>
      <c r="G80" s="11"/>
      <c r="H80" s="11"/>
      <c r="I80" s="11"/>
      <c r="J80" s="11"/>
      <c r="K80" s="11"/>
      <c r="L80" s="11"/>
    </row>
    <row r="81" spans="1:12" x14ac:dyDescent="0.25">
      <c r="A81" s="10" t="s">
        <v>9</v>
      </c>
      <c r="B81" s="12" t="s">
        <v>11</v>
      </c>
      <c r="C81" s="11"/>
      <c r="D81" s="11"/>
      <c r="E81" s="11"/>
      <c r="F81" s="11"/>
      <c r="G81" s="11"/>
      <c r="H81" s="11"/>
      <c r="I81" s="11"/>
      <c r="J81" s="11"/>
      <c r="K81" s="11"/>
      <c r="L81" s="11"/>
    </row>
    <row r="82" spans="1:12" x14ac:dyDescent="0.25">
      <c r="A82" s="9"/>
      <c r="B82" s="13" t="s">
        <v>10</v>
      </c>
      <c r="C82" s="11"/>
      <c r="D82" s="11"/>
      <c r="E82" s="11"/>
      <c r="F82" s="11"/>
      <c r="G82" s="11"/>
      <c r="H82" s="14"/>
      <c r="I82" s="11"/>
      <c r="J82" s="11"/>
      <c r="K82" s="11"/>
      <c r="L82" s="11"/>
    </row>
  </sheetData>
  <sortState xmlns:xlrd2="http://schemas.microsoft.com/office/spreadsheetml/2017/richdata2" ref="F3:G62">
    <sortCondition ref="F3:F62"/>
  </sortState>
  <mergeCells count="2">
    <mergeCell ref="A1:D1"/>
    <mergeCell ref="B69:H79"/>
  </mergeCells>
  <conditionalFormatting sqref="C3:C64">
    <cfRule type="colorScale" priority="1">
      <colorScale>
        <cfvo type="min"/>
        <cfvo type="max"/>
        <color theme="0" tint="-4.9989318521683403E-2"/>
        <color theme="0" tint="-0.14999847407452621"/>
      </colorScale>
    </cfRule>
  </conditionalFormatting>
  <hyperlinks>
    <hyperlink ref="B82" r:id="rId1" xr:uid="{C9A7B89D-6ED4-46E4-8F15-C418ABA3CC57}"/>
  </hyperlinks>
  <pageMargins left="0.7" right="0.7" top="0.75" bottom="0.75" header="0.3" footer="0.3"/>
  <pageSetup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5475C9-579F-48D3-A75D-B134AA7E97C6}">
  <dimension ref="A1:M82"/>
  <sheetViews>
    <sheetView showGridLines="0" topLeftCell="A45" workbookViewId="0">
      <selection activeCell="E9" sqref="E9"/>
    </sheetView>
  </sheetViews>
  <sheetFormatPr defaultRowHeight="15" x14ac:dyDescent="0.25"/>
  <cols>
    <col min="1" max="1" width="16.7109375" customWidth="1"/>
    <col min="2" max="2" width="18" customWidth="1"/>
    <col min="3" max="4" width="16.7109375" customWidth="1"/>
    <col min="5" max="5" width="27.42578125" bestFit="1" customWidth="1"/>
  </cols>
  <sheetData>
    <row r="1" spans="1:5" ht="15" customHeight="1" x14ac:dyDescent="0.25">
      <c r="A1" s="24" t="s">
        <v>7</v>
      </c>
      <c r="B1" s="24"/>
      <c r="C1" s="24"/>
      <c r="D1" s="24"/>
    </row>
    <row r="2" spans="1:5" x14ac:dyDescent="0.25">
      <c r="A2" s="3" t="s">
        <v>3</v>
      </c>
      <c r="B2" s="3" t="s">
        <v>2</v>
      </c>
      <c r="C2" s="3" t="s">
        <v>0</v>
      </c>
      <c r="D2" s="3" t="s">
        <v>1</v>
      </c>
    </row>
    <row r="3" spans="1:5" ht="15.75" customHeight="1" x14ac:dyDescent="0.25">
      <c r="A3" s="4">
        <v>43726</v>
      </c>
      <c r="B3" s="15">
        <v>2.5499999999999998</v>
      </c>
      <c r="C3" s="2">
        <f>IF(A4&lt;&gt;"",_xlfn.DAYS(A4,A3),1)</f>
        <v>1</v>
      </c>
      <c r="D3" s="16">
        <f>(1+((B3/100)*(C3/360)))</f>
        <v>1.0000708333333332</v>
      </c>
      <c r="E3" t="s">
        <v>14</v>
      </c>
    </row>
    <row r="4" spans="1:5" x14ac:dyDescent="0.25">
      <c r="A4" s="4">
        <v>43727</v>
      </c>
      <c r="B4" s="15">
        <v>1.95</v>
      </c>
      <c r="C4" s="2">
        <f t="shared" ref="C4:C63" si="0">IF(A5&lt;&gt;"",_xlfn.DAYS(A5,A4),1)</f>
        <v>1</v>
      </c>
      <c r="D4" s="16">
        <f t="shared" ref="D4:D64" si="1">(1+((B4/100)*(C4/360)))</f>
        <v>1.0000541666666667</v>
      </c>
    </row>
    <row r="5" spans="1:5" x14ac:dyDescent="0.25">
      <c r="A5" s="4">
        <v>43728</v>
      </c>
      <c r="B5" s="15">
        <v>1.86</v>
      </c>
      <c r="C5" s="2">
        <f t="shared" si="0"/>
        <v>3</v>
      </c>
      <c r="D5" s="16">
        <f t="shared" si="1"/>
        <v>1.0001549999999999</v>
      </c>
    </row>
    <row r="6" spans="1:5" x14ac:dyDescent="0.25">
      <c r="A6" s="4">
        <v>43731</v>
      </c>
      <c r="B6" s="15">
        <v>1.85</v>
      </c>
      <c r="C6" s="2">
        <f t="shared" si="0"/>
        <v>1</v>
      </c>
      <c r="D6" s="16">
        <f t="shared" si="1"/>
        <v>1.0000513888888889</v>
      </c>
    </row>
    <row r="7" spans="1:5" x14ac:dyDescent="0.25">
      <c r="A7" s="4">
        <v>43732</v>
      </c>
      <c r="B7" s="15">
        <v>1.96</v>
      </c>
      <c r="C7" s="2">
        <f t="shared" si="0"/>
        <v>1</v>
      </c>
      <c r="D7" s="16">
        <f t="shared" si="1"/>
        <v>1.0000544444444444</v>
      </c>
    </row>
    <row r="8" spans="1:5" x14ac:dyDescent="0.25">
      <c r="A8" s="4">
        <v>43733</v>
      </c>
      <c r="B8" s="15">
        <v>2.0099999999999998</v>
      </c>
      <c r="C8" s="2">
        <f t="shared" si="0"/>
        <v>1</v>
      </c>
      <c r="D8" s="16">
        <f t="shared" si="1"/>
        <v>1.0000558333333334</v>
      </c>
    </row>
    <row r="9" spans="1:5" x14ac:dyDescent="0.25">
      <c r="A9" s="4">
        <v>43734</v>
      </c>
      <c r="B9" s="15">
        <v>1.85</v>
      </c>
      <c r="C9" s="2">
        <f t="shared" si="0"/>
        <v>1</v>
      </c>
      <c r="D9" s="16">
        <f t="shared" si="1"/>
        <v>1.0000513888888889</v>
      </c>
    </row>
    <row r="10" spans="1:5" x14ac:dyDescent="0.25">
      <c r="A10" s="4">
        <v>43735</v>
      </c>
      <c r="B10" s="15">
        <v>1.82</v>
      </c>
      <c r="C10" s="2">
        <f t="shared" si="0"/>
        <v>3</v>
      </c>
      <c r="D10" s="16">
        <f t="shared" si="1"/>
        <v>1.0001516666666668</v>
      </c>
    </row>
    <row r="11" spans="1:5" x14ac:dyDescent="0.25">
      <c r="A11" s="4">
        <v>43738</v>
      </c>
      <c r="B11" s="15">
        <v>2.35</v>
      </c>
      <c r="C11" s="2">
        <f t="shared" si="0"/>
        <v>1</v>
      </c>
      <c r="D11" s="16">
        <f t="shared" si="1"/>
        <v>1.0000652777777779</v>
      </c>
    </row>
    <row r="12" spans="1:5" x14ac:dyDescent="0.25">
      <c r="A12" s="4">
        <v>43739</v>
      </c>
      <c r="B12" s="15">
        <v>1.88</v>
      </c>
      <c r="C12" s="2">
        <f t="shared" si="0"/>
        <v>1</v>
      </c>
      <c r="D12" s="16">
        <f t="shared" si="1"/>
        <v>1.0000522222222221</v>
      </c>
    </row>
    <row r="13" spans="1:5" x14ac:dyDescent="0.25">
      <c r="A13" s="4">
        <v>43740</v>
      </c>
      <c r="B13" s="15">
        <v>1.85</v>
      </c>
      <c r="C13" s="2">
        <f t="shared" si="0"/>
        <v>1</v>
      </c>
      <c r="D13" s="16">
        <f t="shared" si="1"/>
        <v>1.0000513888888889</v>
      </c>
    </row>
    <row r="14" spans="1:5" x14ac:dyDescent="0.25">
      <c r="A14" s="4">
        <v>43741</v>
      </c>
      <c r="B14" s="15">
        <v>1.84</v>
      </c>
      <c r="C14" s="2">
        <f t="shared" si="0"/>
        <v>1</v>
      </c>
      <c r="D14" s="16">
        <f t="shared" si="1"/>
        <v>1.000051111111111</v>
      </c>
    </row>
    <row r="15" spans="1:5" x14ac:dyDescent="0.25">
      <c r="A15" s="4">
        <v>43742</v>
      </c>
      <c r="B15" s="15">
        <v>1.82</v>
      </c>
      <c r="C15" s="2">
        <f t="shared" si="0"/>
        <v>3</v>
      </c>
      <c r="D15" s="16">
        <f t="shared" si="1"/>
        <v>1.0001516666666668</v>
      </c>
    </row>
    <row r="16" spans="1:5" x14ac:dyDescent="0.25">
      <c r="A16" s="4">
        <v>43745</v>
      </c>
      <c r="B16" s="15">
        <v>1.83</v>
      </c>
      <c r="C16" s="2">
        <f t="shared" si="0"/>
        <v>1</v>
      </c>
      <c r="D16" s="16">
        <f t="shared" si="1"/>
        <v>1.0000508333333333</v>
      </c>
    </row>
    <row r="17" spans="1:4" x14ac:dyDescent="0.25">
      <c r="A17" s="4">
        <v>43746</v>
      </c>
      <c r="B17" s="15">
        <v>1.85</v>
      </c>
      <c r="C17" s="2">
        <f t="shared" si="0"/>
        <v>1</v>
      </c>
      <c r="D17" s="16">
        <f t="shared" si="1"/>
        <v>1.0000513888888889</v>
      </c>
    </row>
    <row r="18" spans="1:4" x14ac:dyDescent="0.25">
      <c r="A18" s="4">
        <v>43747</v>
      </c>
      <c r="B18" s="15">
        <v>1.85</v>
      </c>
      <c r="C18" s="2">
        <f t="shared" si="0"/>
        <v>1</v>
      </c>
      <c r="D18" s="16">
        <f t="shared" si="1"/>
        <v>1.0000513888888889</v>
      </c>
    </row>
    <row r="19" spans="1:4" x14ac:dyDescent="0.25">
      <c r="A19" s="4">
        <v>43748</v>
      </c>
      <c r="B19" s="15">
        <v>1.85</v>
      </c>
      <c r="C19" s="2">
        <f t="shared" si="0"/>
        <v>1</v>
      </c>
      <c r="D19" s="16">
        <f t="shared" si="1"/>
        <v>1.0000513888888889</v>
      </c>
    </row>
    <row r="20" spans="1:4" x14ac:dyDescent="0.25">
      <c r="A20" s="4">
        <v>43749</v>
      </c>
      <c r="B20" s="15">
        <v>1.85</v>
      </c>
      <c r="C20" s="2">
        <f t="shared" si="0"/>
        <v>4</v>
      </c>
      <c r="D20" s="16">
        <f t="shared" si="1"/>
        <v>1.0002055555555556</v>
      </c>
    </row>
    <row r="21" spans="1:4" x14ac:dyDescent="0.25">
      <c r="A21" s="4">
        <v>43753</v>
      </c>
      <c r="B21" s="15">
        <v>2</v>
      </c>
      <c r="C21" s="2">
        <f t="shared" si="0"/>
        <v>1</v>
      </c>
      <c r="D21" s="16">
        <f t="shared" si="1"/>
        <v>1.0000555555555555</v>
      </c>
    </row>
    <row r="22" spans="1:4" x14ac:dyDescent="0.25">
      <c r="A22" s="4">
        <v>43754</v>
      </c>
      <c r="B22" s="15">
        <v>2.0499999999999998</v>
      </c>
      <c r="C22" s="2">
        <f t="shared" si="0"/>
        <v>1</v>
      </c>
      <c r="D22" s="16">
        <f t="shared" si="1"/>
        <v>1.0000569444444445</v>
      </c>
    </row>
    <row r="23" spans="1:4" x14ac:dyDescent="0.25">
      <c r="A23" s="4">
        <v>43755</v>
      </c>
      <c r="B23" s="15">
        <v>1.95</v>
      </c>
      <c r="C23" s="2">
        <f t="shared" si="0"/>
        <v>1</v>
      </c>
      <c r="D23" s="16">
        <f t="shared" si="1"/>
        <v>1.0000541666666667</v>
      </c>
    </row>
    <row r="24" spans="1:4" x14ac:dyDescent="0.25">
      <c r="A24" s="4">
        <v>43756</v>
      </c>
      <c r="B24" s="15">
        <v>1.88</v>
      </c>
      <c r="C24" s="2">
        <f t="shared" si="0"/>
        <v>3</v>
      </c>
      <c r="D24" s="16">
        <f t="shared" si="1"/>
        <v>1.0001566666666666</v>
      </c>
    </row>
    <row r="25" spans="1:4" x14ac:dyDescent="0.25">
      <c r="A25" s="4">
        <v>43759</v>
      </c>
      <c r="B25" s="15">
        <v>1.86</v>
      </c>
      <c r="C25" s="2">
        <f t="shared" si="0"/>
        <v>1</v>
      </c>
      <c r="D25" s="16">
        <f t="shared" si="1"/>
        <v>1.0000516666666666</v>
      </c>
    </row>
    <row r="26" spans="1:4" x14ac:dyDescent="0.25">
      <c r="A26" s="4">
        <v>43760</v>
      </c>
      <c r="B26" s="15">
        <v>1.87</v>
      </c>
      <c r="C26" s="2">
        <f t="shared" si="0"/>
        <v>1</v>
      </c>
      <c r="D26" s="16">
        <f t="shared" si="1"/>
        <v>1.0000519444444445</v>
      </c>
    </row>
    <row r="27" spans="1:4" x14ac:dyDescent="0.25">
      <c r="A27" s="4">
        <v>43761</v>
      </c>
      <c r="B27" s="15">
        <v>1.87</v>
      </c>
      <c r="C27" s="2">
        <f t="shared" si="0"/>
        <v>1</v>
      </c>
      <c r="D27" s="16">
        <f t="shared" si="1"/>
        <v>1.0000519444444445</v>
      </c>
    </row>
    <row r="28" spans="1:4" x14ac:dyDescent="0.25">
      <c r="A28" s="4">
        <v>43762</v>
      </c>
      <c r="B28" s="15">
        <v>1.86</v>
      </c>
      <c r="C28" s="2">
        <f t="shared" si="0"/>
        <v>1</v>
      </c>
      <c r="D28" s="16">
        <f t="shared" si="1"/>
        <v>1.0000516666666666</v>
      </c>
    </row>
    <row r="29" spans="1:4" x14ac:dyDescent="0.25">
      <c r="A29" s="4">
        <v>43763</v>
      </c>
      <c r="B29" s="15">
        <v>1.84</v>
      </c>
      <c r="C29" s="2">
        <f t="shared" si="0"/>
        <v>3</v>
      </c>
      <c r="D29" s="16">
        <f t="shared" si="1"/>
        <v>1.0001533333333332</v>
      </c>
    </row>
    <row r="30" spans="1:4" x14ac:dyDescent="0.25">
      <c r="A30" s="4">
        <v>43766</v>
      </c>
      <c r="B30" s="15">
        <v>1.82</v>
      </c>
      <c r="C30" s="2">
        <f t="shared" si="0"/>
        <v>1</v>
      </c>
      <c r="D30" s="16">
        <f t="shared" si="1"/>
        <v>1.0000505555555557</v>
      </c>
    </row>
    <row r="31" spans="1:4" x14ac:dyDescent="0.25">
      <c r="A31" s="4">
        <v>43767</v>
      </c>
      <c r="B31" s="15">
        <v>1.81</v>
      </c>
      <c r="C31" s="2">
        <f t="shared" si="0"/>
        <v>1</v>
      </c>
      <c r="D31" s="16">
        <f t="shared" si="1"/>
        <v>1.0000502777777778</v>
      </c>
    </row>
    <row r="32" spans="1:4" x14ac:dyDescent="0.25">
      <c r="A32" s="4">
        <v>43768</v>
      </c>
      <c r="B32" s="15">
        <v>1.82</v>
      </c>
      <c r="C32" s="2">
        <f t="shared" si="0"/>
        <v>1</v>
      </c>
      <c r="D32" s="16">
        <f t="shared" si="1"/>
        <v>1.0000505555555557</v>
      </c>
    </row>
    <row r="33" spans="1:4" x14ac:dyDescent="0.25">
      <c r="A33" s="4">
        <v>43769</v>
      </c>
      <c r="B33" s="15">
        <v>1.76</v>
      </c>
      <c r="C33" s="2">
        <f t="shared" si="0"/>
        <v>1</v>
      </c>
      <c r="D33" s="16">
        <f t="shared" si="1"/>
        <v>1.000048888888889</v>
      </c>
    </row>
    <row r="34" spans="1:4" x14ac:dyDescent="0.25">
      <c r="A34" s="4">
        <v>43770</v>
      </c>
      <c r="B34" s="15">
        <v>1.58</v>
      </c>
      <c r="C34" s="2">
        <f t="shared" si="0"/>
        <v>3</v>
      </c>
      <c r="D34" s="16">
        <f t="shared" si="1"/>
        <v>1.0001316666666666</v>
      </c>
    </row>
    <row r="35" spans="1:4" x14ac:dyDescent="0.25">
      <c r="A35" s="4">
        <v>43773</v>
      </c>
      <c r="B35" s="15">
        <v>1.56</v>
      </c>
      <c r="C35" s="2">
        <f t="shared" si="0"/>
        <v>1</v>
      </c>
      <c r="D35" s="16">
        <f t="shared" si="1"/>
        <v>1.0000433333333334</v>
      </c>
    </row>
    <row r="36" spans="1:4" x14ac:dyDescent="0.25">
      <c r="A36" s="4">
        <v>43774</v>
      </c>
      <c r="B36" s="15">
        <v>1.58</v>
      </c>
      <c r="C36" s="2">
        <f t="shared" si="0"/>
        <v>1</v>
      </c>
      <c r="D36" s="16">
        <f t="shared" si="1"/>
        <v>1.000043888888889</v>
      </c>
    </row>
    <row r="37" spans="1:4" x14ac:dyDescent="0.25">
      <c r="A37" s="4">
        <v>43775</v>
      </c>
      <c r="B37" s="15">
        <v>1.57</v>
      </c>
      <c r="C37" s="2">
        <f t="shared" si="0"/>
        <v>1</v>
      </c>
      <c r="D37" s="16">
        <f t="shared" si="1"/>
        <v>1.0000436111111111</v>
      </c>
    </row>
    <row r="38" spans="1:4" x14ac:dyDescent="0.25">
      <c r="A38" s="4">
        <v>43776</v>
      </c>
      <c r="B38" s="15">
        <v>1.56</v>
      </c>
      <c r="C38" s="2">
        <f t="shared" si="0"/>
        <v>1</v>
      </c>
      <c r="D38" s="16">
        <f t="shared" si="1"/>
        <v>1.0000433333333334</v>
      </c>
    </row>
    <row r="39" spans="1:4" x14ac:dyDescent="0.25">
      <c r="A39" s="4">
        <v>43777</v>
      </c>
      <c r="B39" s="15">
        <v>1.56</v>
      </c>
      <c r="C39" s="2">
        <f t="shared" si="0"/>
        <v>4</v>
      </c>
      <c r="D39" s="16">
        <f t="shared" si="1"/>
        <v>1.0001733333333334</v>
      </c>
    </row>
    <row r="40" spans="1:4" x14ac:dyDescent="0.25">
      <c r="A40" s="4">
        <v>43781</v>
      </c>
      <c r="B40" s="15">
        <v>1.57</v>
      </c>
      <c r="C40" s="2">
        <f t="shared" si="0"/>
        <v>1</v>
      </c>
      <c r="D40" s="16">
        <f t="shared" si="1"/>
        <v>1.0000436111111111</v>
      </c>
    </row>
    <row r="41" spans="1:4" x14ac:dyDescent="0.25">
      <c r="A41" s="4">
        <v>43782</v>
      </c>
      <c r="B41" s="15">
        <v>1.57</v>
      </c>
      <c r="C41" s="2">
        <f t="shared" si="0"/>
        <v>1</v>
      </c>
      <c r="D41" s="16">
        <f t="shared" si="1"/>
        <v>1.0000436111111111</v>
      </c>
    </row>
    <row r="42" spans="1:4" x14ac:dyDescent="0.25">
      <c r="A42" s="4">
        <v>43783</v>
      </c>
      <c r="B42" s="15">
        <v>1.58</v>
      </c>
      <c r="C42" s="2">
        <f t="shared" si="0"/>
        <v>1</v>
      </c>
      <c r="D42" s="16">
        <f t="shared" si="1"/>
        <v>1.000043888888889</v>
      </c>
    </row>
    <row r="43" spans="1:4" x14ac:dyDescent="0.25">
      <c r="A43" s="4">
        <v>43784</v>
      </c>
      <c r="B43" s="15">
        <v>1.59</v>
      </c>
      <c r="C43" s="2">
        <f t="shared" si="0"/>
        <v>3</v>
      </c>
      <c r="D43" s="16">
        <f t="shared" si="1"/>
        <v>1.0001325000000001</v>
      </c>
    </row>
    <row r="44" spans="1:4" x14ac:dyDescent="0.25">
      <c r="A44" s="4">
        <v>43787</v>
      </c>
      <c r="B44" s="15">
        <v>1.56</v>
      </c>
      <c r="C44" s="2">
        <f t="shared" si="0"/>
        <v>1</v>
      </c>
      <c r="D44" s="16">
        <f t="shared" si="1"/>
        <v>1.0000433333333334</v>
      </c>
    </row>
    <row r="45" spans="1:4" x14ac:dyDescent="0.25">
      <c r="A45" s="4">
        <v>43788</v>
      </c>
      <c r="B45" s="15">
        <v>1.57</v>
      </c>
      <c r="C45" s="2">
        <f t="shared" si="0"/>
        <v>1</v>
      </c>
      <c r="D45" s="16">
        <f t="shared" si="1"/>
        <v>1.0000436111111111</v>
      </c>
    </row>
    <row r="46" spans="1:4" x14ac:dyDescent="0.25">
      <c r="A46" s="4">
        <v>43789</v>
      </c>
      <c r="B46" s="15">
        <v>1.57</v>
      </c>
      <c r="C46" s="2">
        <f t="shared" si="0"/>
        <v>1</v>
      </c>
      <c r="D46" s="16">
        <f t="shared" si="1"/>
        <v>1.0000436111111111</v>
      </c>
    </row>
    <row r="47" spans="1:4" x14ac:dyDescent="0.25">
      <c r="A47" s="4">
        <v>43790</v>
      </c>
      <c r="B47" s="15">
        <v>1.58</v>
      </c>
      <c r="C47" s="2">
        <f t="shared" si="0"/>
        <v>1</v>
      </c>
      <c r="D47" s="16">
        <f t="shared" si="1"/>
        <v>1.000043888888889</v>
      </c>
    </row>
    <row r="48" spans="1:4" x14ac:dyDescent="0.25">
      <c r="A48" s="4">
        <v>43791</v>
      </c>
      <c r="B48" s="15">
        <v>1.58</v>
      </c>
      <c r="C48" s="2">
        <f t="shared" si="0"/>
        <v>3</v>
      </c>
      <c r="D48" s="16">
        <f t="shared" si="1"/>
        <v>1.0001316666666666</v>
      </c>
    </row>
    <row r="49" spans="1:5" x14ac:dyDescent="0.25">
      <c r="A49" s="4">
        <v>43794</v>
      </c>
      <c r="B49" s="15">
        <v>1.56</v>
      </c>
      <c r="C49" s="2">
        <f t="shared" si="0"/>
        <v>1</v>
      </c>
      <c r="D49" s="16">
        <f t="shared" si="1"/>
        <v>1.0000433333333334</v>
      </c>
    </row>
    <row r="50" spans="1:5" x14ac:dyDescent="0.25">
      <c r="A50" s="4">
        <v>43795</v>
      </c>
      <c r="B50" s="15">
        <v>1.54</v>
      </c>
      <c r="C50" s="2">
        <f t="shared" si="0"/>
        <v>1</v>
      </c>
      <c r="D50" s="16">
        <f t="shared" si="1"/>
        <v>1.0000427777777778</v>
      </c>
    </row>
    <row r="51" spans="1:5" x14ac:dyDescent="0.25">
      <c r="A51" s="4">
        <v>43796</v>
      </c>
      <c r="B51" s="15">
        <v>1.55</v>
      </c>
      <c r="C51" s="2">
        <f t="shared" si="0"/>
        <v>2</v>
      </c>
      <c r="D51" s="16">
        <f t="shared" si="1"/>
        <v>1.000086111111111</v>
      </c>
    </row>
    <row r="52" spans="1:5" x14ac:dyDescent="0.25">
      <c r="A52" s="4">
        <v>43798</v>
      </c>
      <c r="B52" s="15">
        <v>1.65</v>
      </c>
      <c r="C52" s="2">
        <f t="shared" si="0"/>
        <v>3</v>
      </c>
      <c r="D52" s="16">
        <f t="shared" si="1"/>
        <v>1.0001374999999999</v>
      </c>
    </row>
    <row r="53" spans="1:5" x14ac:dyDescent="0.25">
      <c r="A53" s="4">
        <v>43801</v>
      </c>
      <c r="B53" s="15">
        <v>1.63</v>
      </c>
      <c r="C53" s="2">
        <f t="shared" si="0"/>
        <v>1</v>
      </c>
      <c r="D53" s="16">
        <f t="shared" si="1"/>
        <v>1.0000452777777777</v>
      </c>
    </row>
    <row r="54" spans="1:5" x14ac:dyDescent="0.25">
      <c r="A54" s="4">
        <v>43802</v>
      </c>
      <c r="B54" s="15">
        <v>1.55</v>
      </c>
      <c r="C54" s="2">
        <f t="shared" si="0"/>
        <v>1</v>
      </c>
      <c r="D54" s="16">
        <f t="shared" si="1"/>
        <v>1.0000430555555555</v>
      </c>
    </row>
    <row r="55" spans="1:5" x14ac:dyDescent="0.25">
      <c r="A55" s="4">
        <v>43803</v>
      </c>
      <c r="B55" s="15">
        <v>1.54</v>
      </c>
      <c r="C55" s="2">
        <f t="shared" si="0"/>
        <v>1</v>
      </c>
      <c r="D55" s="16">
        <f t="shared" si="1"/>
        <v>1.0000427777777778</v>
      </c>
    </row>
    <row r="56" spans="1:5" x14ac:dyDescent="0.25">
      <c r="A56" s="4">
        <v>43804</v>
      </c>
      <c r="B56" s="15">
        <v>1.55</v>
      </c>
      <c r="C56" s="2">
        <f t="shared" si="0"/>
        <v>1</v>
      </c>
      <c r="D56" s="16">
        <f t="shared" si="1"/>
        <v>1.0000430555555555</v>
      </c>
    </row>
    <row r="57" spans="1:5" x14ac:dyDescent="0.25">
      <c r="A57" s="4">
        <v>43805</v>
      </c>
      <c r="B57" s="15">
        <v>1.55</v>
      </c>
      <c r="C57" s="2">
        <f t="shared" si="0"/>
        <v>3</v>
      </c>
      <c r="D57" s="16">
        <f t="shared" si="1"/>
        <v>1.0001291666666667</v>
      </c>
    </row>
    <row r="58" spans="1:5" x14ac:dyDescent="0.25">
      <c r="A58" s="4">
        <v>43808</v>
      </c>
      <c r="B58" s="15">
        <v>1.56</v>
      </c>
      <c r="C58" s="2">
        <f t="shared" si="0"/>
        <v>1</v>
      </c>
      <c r="D58" s="16">
        <f t="shared" si="1"/>
        <v>1.0000433333333334</v>
      </c>
    </row>
    <row r="59" spans="1:5" x14ac:dyDescent="0.25">
      <c r="A59" s="4">
        <v>43809</v>
      </c>
      <c r="B59" s="15">
        <v>1.55</v>
      </c>
      <c r="C59" s="2">
        <f t="shared" si="0"/>
        <v>1</v>
      </c>
      <c r="D59" s="16">
        <f t="shared" si="1"/>
        <v>1.0000430555555555</v>
      </c>
    </row>
    <row r="60" spans="1:5" x14ac:dyDescent="0.25">
      <c r="A60" s="4">
        <v>43810</v>
      </c>
      <c r="B60" s="15">
        <v>1.54</v>
      </c>
      <c r="C60" s="2">
        <f t="shared" si="0"/>
        <v>1</v>
      </c>
      <c r="D60" s="16">
        <f t="shared" si="1"/>
        <v>1.0000427777777778</v>
      </c>
    </row>
    <row r="61" spans="1:5" x14ac:dyDescent="0.25">
      <c r="A61" s="4">
        <v>43811</v>
      </c>
      <c r="B61" s="15">
        <v>1.53</v>
      </c>
      <c r="C61" s="2">
        <f t="shared" si="0"/>
        <v>1</v>
      </c>
      <c r="D61" s="16">
        <f t="shared" si="1"/>
        <v>1.0000424999999999</v>
      </c>
    </row>
    <row r="62" spans="1:5" x14ac:dyDescent="0.25">
      <c r="A62" s="4">
        <v>43812</v>
      </c>
      <c r="B62" s="15">
        <v>1.54</v>
      </c>
      <c r="C62" s="2">
        <f t="shared" si="0"/>
        <v>3</v>
      </c>
      <c r="D62" s="16">
        <f t="shared" si="1"/>
        <v>1.0001283333333333</v>
      </c>
    </row>
    <row r="63" spans="1:5" x14ac:dyDescent="0.25">
      <c r="A63" s="4">
        <v>43815</v>
      </c>
      <c r="B63" s="15">
        <v>1.62</v>
      </c>
      <c r="C63" s="2">
        <f t="shared" si="0"/>
        <v>1</v>
      </c>
      <c r="D63" s="16">
        <f t="shared" si="1"/>
        <v>1.0000450000000001</v>
      </c>
    </row>
    <row r="64" spans="1:5" x14ac:dyDescent="0.25">
      <c r="A64" s="4">
        <v>43816</v>
      </c>
      <c r="B64" s="15">
        <v>1.54</v>
      </c>
      <c r="C64" s="2">
        <f>IF(A65&lt;&gt;"",_xlfn.DAYS(#REF!,A64),1)</f>
        <v>1</v>
      </c>
      <c r="D64" s="16">
        <f t="shared" si="1"/>
        <v>1.0000427777777778</v>
      </c>
      <c r="E64" t="s">
        <v>15</v>
      </c>
    </row>
    <row r="65" spans="1:13" x14ac:dyDescent="0.25">
      <c r="A65" s="1"/>
      <c r="B65" s="3" t="s">
        <v>5</v>
      </c>
      <c r="C65" s="3">
        <f>SUM(C3:C64)</f>
        <v>91</v>
      </c>
      <c r="D65" s="7">
        <f>ROUND(100*(PRODUCT(D3:D64)-1)*(360/SUM(C3:C64)),4)</f>
        <v>1.7287999999999999</v>
      </c>
    </row>
    <row r="66" spans="1:13" x14ac:dyDescent="0.25">
      <c r="A66" s="1"/>
      <c r="B66" s="3" t="s">
        <v>4</v>
      </c>
      <c r="C66" s="6"/>
      <c r="D66" s="7">
        <f>100-D65</f>
        <v>98.271199999999993</v>
      </c>
    </row>
    <row r="69" spans="1:13" ht="15" customHeight="1" x14ac:dyDescent="0.25">
      <c r="A69" s="8" t="s">
        <v>8</v>
      </c>
      <c r="B69" s="25" t="s">
        <v>12</v>
      </c>
      <c r="C69" s="25"/>
      <c r="D69" s="25"/>
      <c r="E69" s="25"/>
      <c r="F69" s="25"/>
      <c r="G69" s="25"/>
      <c r="H69" s="25"/>
      <c r="I69" s="25"/>
      <c r="J69" s="18"/>
      <c r="K69" s="18"/>
      <c r="L69" s="18"/>
      <c r="M69" s="18"/>
    </row>
    <row r="70" spans="1:13" x14ac:dyDescent="0.25">
      <c r="A70" s="9"/>
      <c r="B70" s="25"/>
      <c r="C70" s="25"/>
      <c r="D70" s="25"/>
      <c r="E70" s="25"/>
      <c r="F70" s="25"/>
      <c r="G70" s="25"/>
      <c r="H70" s="25"/>
      <c r="I70" s="25"/>
      <c r="J70" s="18"/>
      <c r="K70" s="18"/>
      <c r="L70" s="18"/>
      <c r="M70" s="18"/>
    </row>
    <row r="71" spans="1:13" x14ac:dyDescent="0.25">
      <c r="A71" s="9"/>
      <c r="B71" s="25"/>
      <c r="C71" s="25"/>
      <c r="D71" s="25"/>
      <c r="E71" s="25"/>
      <c r="F71" s="25"/>
      <c r="G71" s="25"/>
      <c r="H71" s="25"/>
      <c r="I71" s="25"/>
      <c r="J71" s="18"/>
      <c r="K71" s="18"/>
      <c r="L71" s="18"/>
      <c r="M71" s="18"/>
    </row>
    <row r="72" spans="1:13" x14ac:dyDescent="0.25">
      <c r="A72" s="9"/>
      <c r="B72" s="25"/>
      <c r="C72" s="25"/>
      <c r="D72" s="25"/>
      <c r="E72" s="25"/>
      <c r="F72" s="25"/>
      <c r="G72" s="25"/>
      <c r="H72" s="25"/>
      <c r="I72" s="25"/>
      <c r="J72" s="18"/>
      <c r="K72" s="18"/>
      <c r="L72" s="18"/>
      <c r="M72" s="18"/>
    </row>
    <row r="73" spans="1:13" x14ac:dyDescent="0.25">
      <c r="A73" s="9"/>
      <c r="B73" s="25"/>
      <c r="C73" s="25"/>
      <c r="D73" s="25"/>
      <c r="E73" s="25"/>
      <c r="F73" s="25"/>
      <c r="G73" s="25"/>
      <c r="H73" s="25"/>
      <c r="I73" s="25"/>
      <c r="J73" s="18"/>
      <c r="K73" s="18"/>
      <c r="L73" s="18"/>
      <c r="M73" s="18"/>
    </row>
    <row r="74" spans="1:13" x14ac:dyDescent="0.25">
      <c r="A74" s="9"/>
      <c r="B74" s="25"/>
      <c r="C74" s="25"/>
      <c r="D74" s="25"/>
      <c r="E74" s="25"/>
      <c r="F74" s="25"/>
      <c r="G74" s="25"/>
      <c r="H74" s="25"/>
      <c r="I74" s="25"/>
      <c r="J74" s="18"/>
      <c r="K74" s="18"/>
      <c r="L74" s="18"/>
      <c r="M74" s="18"/>
    </row>
    <row r="75" spans="1:13" x14ac:dyDescent="0.25">
      <c r="A75" s="9"/>
      <c r="B75" s="25"/>
      <c r="C75" s="25"/>
      <c r="D75" s="25"/>
      <c r="E75" s="25"/>
      <c r="F75" s="25"/>
      <c r="G75" s="25"/>
      <c r="H75" s="25"/>
      <c r="I75" s="25"/>
      <c r="J75" s="18"/>
      <c r="K75" s="18"/>
      <c r="L75" s="18"/>
      <c r="M75" s="18"/>
    </row>
    <row r="76" spans="1:13" x14ac:dyDescent="0.25">
      <c r="A76" s="9"/>
      <c r="B76" s="25"/>
      <c r="C76" s="25"/>
      <c r="D76" s="25"/>
      <c r="E76" s="25"/>
      <c r="F76" s="25"/>
      <c r="G76" s="25"/>
      <c r="H76" s="25"/>
      <c r="I76" s="25"/>
      <c r="J76" s="18"/>
      <c r="K76" s="18"/>
      <c r="L76" s="18"/>
      <c r="M76" s="18"/>
    </row>
    <row r="77" spans="1:13" x14ac:dyDescent="0.25">
      <c r="A77" s="10"/>
      <c r="B77" s="25"/>
      <c r="C77" s="25"/>
      <c r="D77" s="25"/>
      <c r="E77" s="25"/>
      <c r="F77" s="25"/>
      <c r="G77" s="25"/>
      <c r="H77" s="25"/>
      <c r="I77" s="25"/>
      <c r="J77" s="18"/>
      <c r="K77" s="18"/>
      <c r="L77" s="18"/>
      <c r="M77" s="18"/>
    </row>
    <row r="78" spans="1:13" x14ac:dyDescent="0.25">
      <c r="A78" s="9"/>
      <c r="B78" s="25"/>
      <c r="C78" s="25"/>
      <c r="D78" s="25"/>
      <c r="E78" s="25"/>
      <c r="F78" s="25"/>
      <c r="G78" s="25"/>
      <c r="H78" s="25"/>
      <c r="I78" s="25"/>
      <c r="J78" s="18"/>
      <c r="K78" s="18"/>
      <c r="L78" s="18"/>
      <c r="M78" s="18"/>
    </row>
    <row r="79" spans="1:13" x14ac:dyDescent="0.25">
      <c r="A79" s="9"/>
      <c r="B79" s="25"/>
      <c r="C79" s="25"/>
      <c r="D79" s="25"/>
      <c r="E79" s="25"/>
      <c r="F79" s="25"/>
      <c r="G79" s="25"/>
      <c r="H79" s="25"/>
      <c r="I79" s="25"/>
      <c r="J79" s="18"/>
      <c r="K79" s="18"/>
      <c r="L79" s="18"/>
      <c r="M79" s="18"/>
    </row>
    <row r="80" spans="1:13" x14ac:dyDescent="0.25">
      <c r="A80" s="9"/>
      <c r="B80" s="11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</row>
    <row r="81" spans="1:13" x14ac:dyDescent="0.25">
      <c r="A81" s="10" t="s">
        <v>9</v>
      </c>
      <c r="B81" s="12" t="s">
        <v>11</v>
      </c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</row>
    <row r="82" spans="1:13" x14ac:dyDescent="0.25">
      <c r="A82" s="9"/>
      <c r="B82" s="13" t="s">
        <v>10</v>
      </c>
      <c r="C82" s="11"/>
      <c r="D82" s="11"/>
      <c r="E82" s="11"/>
      <c r="F82" s="11"/>
      <c r="G82" s="11"/>
      <c r="H82" s="11"/>
      <c r="I82" s="14"/>
      <c r="J82" s="11"/>
      <c r="K82" s="11"/>
      <c r="L82" s="11"/>
      <c r="M82" s="11"/>
    </row>
  </sheetData>
  <mergeCells count="2">
    <mergeCell ref="A1:D1"/>
    <mergeCell ref="B69:I79"/>
  </mergeCells>
  <conditionalFormatting sqref="C3:C64">
    <cfRule type="colorScale" priority="6">
      <colorScale>
        <cfvo type="min"/>
        <cfvo type="max"/>
        <color theme="0" tint="-4.9989318521683403E-2"/>
        <color theme="0" tint="-0.14999847407452621"/>
      </colorScale>
    </cfRule>
  </conditionalFormatting>
  <hyperlinks>
    <hyperlink ref="B82" r:id="rId1" xr:uid="{23612D5A-28DA-4E7A-9BA1-21206FD670D3}"/>
    <hyperlink ref="G3" r:id="rId2" location="footnote_" display="https://apps.newyorkfed.org/markets/AutoRates/Rates-Search-Results-Page - footnote_" xr:uid="{B7758CCB-EAF8-4086-A3CD-4BF95F1DDB6C}"/>
  </hyperlinks>
  <pageMargins left="0.7" right="0.7" top="0.75" bottom="0.75" header="0.3" footer="0.3"/>
  <pageSetup orientation="portrait"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4D7C9B-C0CB-4754-91EF-270F975A5680}">
  <dimension ref="A1:M83"/>
  <sheetViews>
    <sheetView showGridLines="0" workbookViewId="0">
      <selection activeCell="E67" sqref="E67"/>
    </sheetView>
  </sheetViews>
  <sheetFormatPr defaultRowHeight="15" x14ac:dyDescent="0.25"/>
  <cols>
    <col min="1" max="1" width="16.7109375" customWidth="1"/>
    <col min="2" max="2" width="18" customWidth="1"/>
    <col min="3" max="4" width="16.7109375" customWidth="1"/>
    <col min="5" max="5" width="27.42578125" bestFit="1" customWidth="1"/>
  </cols>
  <sheetData>
    <row r="1" spans="1:5" ht="15" customHeight="1" x14ac:dyDescent="0.25">
      <c r="A1" s="24" t="s">
        <v>17</v>
      </c>
      <c r="B1" s="24"/>
      <c r="C1" s="24"/>
      <c r="D1" s="24"/>
    </row>
    <row r="2" spans="1:5" x14ac:dyDescent="0.25">
      <c r="A2" s="3" t="s">
        <v>3</v>
      </c>
      <c r="B2" s="3" t="s">
        <v>2</v>
      </c>
      <c r="C2" s="3" t="s">
        <v>0</v>
      </c>
      <c r="D2" s="3" t="s">
        <v>1</v>
      </c>
    </row>
    <row r="3" spans="1:5" ht="15.75" customHeight="1" x14ac:dyDescent="0.25">
      <c r="A3" s="4">
        <v>43635</v>
      </c>
      <c r="B3" s="15">
        <v>2.36</v>
      </c>
      <c r="C3" s="2">
        <f>IF(A4&lt;&gt;"",_xlfn.DAYS(A4,A3),1)</f>
        <v>1</v>
      </c>
      <c r="D3" s="16">
        <f>(1+((B3/100)*(C3/360)))</f>
        <v>1.0000655555555555</v>
      </c>
      <c r="E3" t="s">
        <v>14</v>
      </c>
    </row>
    <row r="4" spans="1:5" x14ac:dyDescent="0.25">
      <c r="A4" s="4">
        <v>43636</v>
      </c>
      <c r="B4" s="15">
        <v>2.36</v>
      </c>
      <c r="C4" s="2">
        <f t="shared" ref="C4:C63" si="0">IF(A5&lt;&gt;"",_xlfn.DAYS(A5,A4),1)</f>
        <v>1</v>
      </c>
      <c r="D4" s="16">
        <f t="shared" ref="D4:D63" si="1">(1+((B4/100)*(C4/360)))</f>
        <v>1.0000655555555555</v>
      </c>
    </row>
    <row r="5" spans="1:5" x14ac:dyDescent="0.25">
      <c r="A5" s="4">
        <v>43637</v>
      </c>
      <c r="B5" s="15">
        <v>2.37</v>
      </c>
      <c r="C5" s="2">
        <f t="shared" si="0"/>
        <v>3</v>
      </c>
      <c r="D5" s="16">
        <f t="shared" si="1"/>
        <v>1.0001975000000001</v>
      </c>
    </row>
    <row r="6" spans="1:5" x14ac:dyDescent="0.25">
      <c r="A6" s="4">
        <v>43640</v>
      </c>
      <c r="B6" s="15">
        <v>2.39</v>
      </c>
      <c r="C6" s="2">
        <f t="shared" si="0"/>
        <v>1</v>
      </c>
      <c r="D6" s="16">
        <f t="shared" si="1"/>
        <v>1.000066388888889</v>
      </c>
    </row>
    <row r="7" spans="1:5" x14ac:dyDescent="0.25">
      <c r="A7" s="4">
        <v>43641</v>
      </c>
      <c r="B7" s="15">
        <v>2.41</v>
      </c>
      <c r="C7" s="2">
        <f t="shared" si="0"/>
        <v>1</v>
      </c>
      <c r="D7" s="16">
        <f t="shared" si="1"/>
        <v>1.0000669444444445</v>
      </c>
    </row>
    <row r="8" spans="1:5" x14ac:dyDescent="0.25">
      <c r="A8" s="4">
        <v>43642</v>
      </c>
      <c r="B8" s="15">
        <v>2.4300000000000002</v>
      </c>
      <c r="C8" s="2">
        <f t="shared" si="0"/>
        <v>1</v>
      </c>
      <c r="D8" s="16">
        <f t="shared" si="1"/>
        <v>1.0000675000000001</v>
      </c>
    </row>
    <row r="9" spans="1:5" x14ac:dyDescent="0.25">
      <c r="A9" s="4">
        <v>43643</v>
      </c>
      <c r="B9" s="15">
        <v>2.42</v>
      </c>
      <c r="C9" s="2">
        <f t="shared" si="0"/>
        <v>1</v>
      </c>
      <c r="D9" s="16">
        <f t="shared" si="1"/>
        <v>1.0000672222222222</v>
      </c>
    </row>
    <row r="10" spans="1:5" x14ac:dyDescent="0.25">
      <c r="A10" s="4">
        <v>43644</v>
      </c>
      <c r="B10" s="15">
        <v>2.5</v>
      </c>
      <c r="C10" s="2">
        <f t="shared" si="0"/>
        <v>3</v>
      </c>
      <c r="D10" s="16">
        <f t="shared" si="1"/>
        <v>1.0002083333333334</v>
      </c>
    </row>
    <row r="11" spans="1:5" x14ac:dyDescent="0.25">
      <c r="A11" s="4">
        <v>43647</v>
      </c>
      <c r="B11" s="15">
        <v>2.42</v>
      </c>
      <c r="C11" s="2">
        <f t="shared" si="0"/>
        <v>1</v>
      </c>
      <c r="D11" s="16">
        <f t="shared" si="1"/>
        <v>1.0000672222222222</v>
      </c>
    </row>
    <row r="12" spans="1:5" x14ac:dyDescent="0.25">
      <c r="A12" s="4">
        <v>43648</v>
      </c>
      <c r="B12" s="15">
        <v>2.5099999999999998</v>
      </c>
      <c r="C12" s="2">
        <f t="shared" si="0"/>
        <v>1</v>
      </c>
      <c r="D12" s="16">
        <f t="shared" si="1"/>
        <v>1.0000697222222221</v>
      </c>
    </row>
    <row r="13" spans="1:5" x14ac:dyDescent="0.25">
      <c r="A13" s="4">
        <v>43649</v>
      </c>
      <c r="B13" s="15">
        <v>2.56</v>
      </c>
      <c r="C13" s="2">
        <f t="shared" si="0"/>
        <v>2</v>
      </c>
      <c r="D13" s="16">
        <f t="shared" si="1"/>
        <v>1.0001422222222223</v>
      </c>
    </row>
    <row r="14" spans="1:5" x14ac:dyDescent="0.25">
      <c r="A14" s="4">
        <v>43651</v>
      </c>
      <c r="B14" s="15">
        <v>2.59</v>
      </c>
      <c r="C14" s="2">
        <f t="shared" si="0"/>
        <v>3</v>
      </c>
      <c r="D14" s="16">
        <f t="shared" si="1"/>
        <v>1.0002158333333333</v>
      </c>
    </row>
    <row r="15" spans="1:5" x14ac:dyDescent="0.25">
      <c r="A15" s="4">
        <v>43654</v>
      </c>
      <c r="B15" s="15">
        <v>2.48</v>
      </c>
      <c r="C15" s="2">
        <f t="shared" si="0"/>
        <v>1</v>
      </c>
      <c r="D15" s="16">
        <f t="shared" si="1"/>
        <v>1.0000688888888889</v>
      </c>
    </row>
    <row r="16" spans="1:5" x14ac:dyDescent="0.25">
      <c r="A16" s="4">
        <v>43655</v>
      </c>
      <c r="B16" s="15">
        <v>2.4500000000000002</v>
      </c>
      <c r="C16" s="2">
        <f t="shared" si="0"/>
        <v>1</v>
      </c>
      <c r="D16" s="16">
        <f t="shared" si="1"/>
        <v>1.0000680555555554</v>
      </c>
    </row>
    <row r="17" spans="1:4" x14ac:dyDescent="0.25">
      <c r="A17" s="4">
        <v>43656</v>
      </c>
      <c r="B17" s="15">
        <v>2.46</v>
      </c>
      <c r="C17" s="2">
        <f t="shared" si="0"/>
        <v>1</v>
      </c>
      <c r="D17" s="16">
        <f t="shared" si="1"/>
        <v>1.0000683333333333</v>
      </c>
    </row>
    <row r="18" spans="1:4" x14ac:dyDescent="0.25">
      <c r="A18" s="4">
        <v>43657</v>
      </c>
      <c r="B18" s="15">
        <v>2.41</v>
      </c>
      <c r="C18" s="2">
        <f t="shared" si="0"/>
        <v>1</v>
      </c>
      <c r="D18" s="16">
        <f t="shared" si="1"/>
        <v>1.0000669444444445</v>
      </c>
    </row>
    <row r="19" spans="1:4" x14ac:dyDescent="0.25">
      <c r="A19" s="4">
        <v>43658</v>
      </c>
      <c r="B19" s="15">
        <v>2.36</v>
      </c>
      <c r="C19" s="2">
        <f t="shared" si="0"/>
        <v>3</v>
      </c>
      <c r="D19" s="16">
        <f t="shared" si="1"/>
        <v>1.0001966666666666</v>
      </c>
    </row>
    <row r="20" spans="1:4" x14ac:dyDescent="0.25">
      <c r="A20" s="4">
        <v>43661</v>
      </c>
      <c r="B20" s="15">
        <v>2.46</v>
      </c>
      <c r="C20" s="2">
        <f t="shared" si="0"/>
        <v>1</v>
      </c>
      <c r="D20" s="16">
        <f t="shared" si="1"/>
        <v>1.0000683333333333</v>
      </c>
    </row>
    <row r="21" spans="1:4" x14ac:dyDescent="0.25">
      <c r="A21" s="4">
        <v>43662</v>
      </c>
      <c r="B21" s="15">
        <v>2.4700000000000002</v>
      </c>
      <c r="C21" s="2">
        <f t="shared" si="0"/>
        <v>1</v>
      </c>
      <c r="D21" s="16">
        <f t="shared" si="1"/>
        <v>1.000068611111111</v>
      </c>
    </row>
    <row r="22" spans="1:4" x14ac:dyDescent="0.25">
      <c r="A22" s="4">
        <v>43663</v>
      </c>
      <c r="B22" s="15">
        <v>2.4700000000000002</v>
      </c>
      <c r="C22" s="2">
        <f t="shared" si="0"/>
        <v>1</v>
      </c>
      <c r="D22" s="16">
        <f t="shared" si="1"/>
        <v>1.000068611111111</v>
      </c>
    </row>
    <row r="23" spans="1:4" x14ac:dyDescent="0.25">
      <c r="A23" s="4">
        <v>43664</v>
      </c>
      <c r="B23" s="15">
        <v>2.46</v>
      </c>
      <c r="C23" s="2">
        <f t="shared" si="0"/>
        <v>1</v>
      </c>
      <c r="D23" s="16">
        <f t="shared" si="1"/>
        <v>1.0000683333333333</v>
      </c>
    </row>
    <row r="24" spans="1:4" x14ac:dyDescent="0.25">
      <c r="A24" s="4">
        <v>43665</v>
      </c>
      <c r="B24" s="15">
        <v>2.41</v>
      </c>
      <c r="C24" s="2">
        <f t="shared" si="0"/>
        <v>3</v>
      </c>
      <c r="D24" s="16">
        <f t="shared" si="1"/>
        <v>1.0002008333333334</v>
      </c>
    </row>
    <row r="25" spans="1:4" x14ac:dyDescent="0.25">
      <c r="A25" s="4">
        <v>43668</v>
      </c>
      <c r="B25" s="15">
        <v>2.4</v>
      </c>
      <c r="C25" s="2">
        <f t="shared" si="0"/>
        <v>1</v>
      </c>
      <c r="D25" s="16">
        <f t="shared" si="1"/>
        <v>1.0000666666666667</v>
      </c>
    </row>
    <row r="26" spans="1:4" x14ac:dyDescent="0.25">
      <c r="A26" s="4">
        <v>43669</v>
      </c>
      <c r="B26" s="15">
        <v>2.4</v>
      </c>
      <c r="C26" s="2">
        <f t="shared" si="0"/>
        <v>1</v>
      </c>
      <c r="D26" s="16">
        <f t="shared" si="1"/>
        <v>1.0000666666666667</v>
      </c>
    </row>
    <row r="27" spans="1:4" x14ac:dyDescent="0.25">
      <c r="A27" s="4">
        <v>43670</v>
      </c>
      <c r="B27" s="15">
        <v>2.41</v>
      </c>
      <c r="C27" s="2">
        <f t="shared" si="0"/>
        <v>1</v>
      </c>
      <c r="D27" s="16">
        <f t="shared" si="1"/>
        <v>1.0000669444444445</v>
      </c>
    </row>
    <row r="28" spans="1:4" x14ac:dyDescent="0.25">
      <c r="A28" s="4">
        <v>43671</v>
      </c>
      <c r="B28" s="15">
        <v>2.42</v>
      </c>
      <c r="C28" s="2">
        <f t="shared" si="0"/>
        <v>1</v>
      </c>
      <c r="D28" s="16">
        <f t="shared" si="1"/>
        <v>1.0000672222222222</v>
      </c>
    </row>
    <row r="29" spans="1:4" x14ac:dyDescent="0.25">
      <c r="A29" s="4">
        <v>43672</v>
      </c>
      <c r="B29" s="15">
        <v>2.41</v>
      </c>
      <c r="C29" s="2">
        <f t="shared" si="0"/>
        <v>3</v>
      </c>
      <c r="D29" s="16">
        <f t="shared" si="1"/>
        <v>1.0002008333333334</v>
      </c>
    </row>
    <row r="30" spans="1:4" x14ac:dyDescent="0.25">
      <c r="A30" s="4">
        <v>43675</v>
      </c>
      <c r="B30" s="15">
        <v>2.4</v>
      </c>
      <c r="C30" s="2">
        <f t="shared" si="0"/>
        <v>1</v>
      </c>
      <c r="D30" s="16">
        <f t="shared" si="1"/>
        <v>1.0000666666666667</v>
      </c>
    </row>
    <row r="31" spans="1:4" x14ac:dyDescent="0.25">
      <c r="A31" s="4">
        <v>43676</v>
      </c>
      <c r="B31" s="15">
        <v>2.39</v>
      </c>
      <c r="C31" s="2">
        <f t="shared" si="0"/>
        <v>1</v>
      </c>
      <c r="D31" s="16">
        <f t="shared" si="1"/>
        <v>1.000066388888889</v>
      </c>
    </row>
    <row r="32" spans="1:4" x14ac:dyDescent="0.25">
      <c r="A32" s="4">
        <v>43677</v>
      </c>
      <c r="B32" s="15">
        <v>2.5499999999999998</v>
      </c>
      <c r="C32" s="2">
        <f t="shared" si="0"/>
        <v>1</v>
      </c>
      <c r="D32" s="16">
        <f t="shared" si="1"/>
        <v>1.0000708333333332</v>
      </c>
    </row>
    <row r="33" spans="1:4" x14ac:dyDescent="0.25">
      <c r="A33" s="4">
        <v>43678</v>
      </c>
      <c r="B33" s="15">
        <v>2.19</v>
      </c>
      <c r="C33" s="2">
        <f t="shared" si="0"/>
        <v>1</v>
      </c>
      <c r="D33" s="16">
        <f t="shared" si="1"/>
        <v>1.0000608333333334</v>
      </c>
    </row>
    <row r="34" spans="1:4" x14ac:dyDescent="0.25">
      <c r="A34" s="4">
        <v>43679</v>
      </c>
      <c r="B34" s="15">
        <v>2.19</v>
      </c>
      <c r="C34" s="2">
        <f t="shared" si="0"/>
        <v>3</v>
      </c>
      <c r="D34" s="16">
        <f t="shared" si="1"/>
        <v>1.0001825</v>
      </c>
    </row>
    <row r="35" spans="1:4" x14ac:dyDescent="0.25">
      <c r="A35" s="4">
        <v>43682</v>
      </c>
      <c r="B35" s="15">
        <v>2.13</v>
      </c>
      <c r="C35" s="2">
        <f t="shared" si="0"/>
        <v>1</v>
      </c>
      <c r="D35" s="16">
        <f t="shared" si="1"/>
        <v>1.0000591666666667</v>
      </c>
    </row>
    <row r="36" spans="1:4" x14ac:dyDescent="0.25">
      <c r="A36" s="4">
        <v>43683</v>
      </c>
      <c r="B36" s="15">
        <v>2.11</v>
      </c>
      <c r="C36" s="2">
        <f t="shared" si="0"/>
        <v>1</v>
      </c>
      <c r="D36" s="16">
        <f t="shared" si="1"/>
        <v>1.0000586111111112</v>
      </c>
    </row>
    <row r="37" spans="1:4" x14ac:dyDescent="0.25">
      <c r="A37" s="4">
        <v>43684</v>
      </c>
      <c r="B37" s="15">
        <v>2.1</v>
      </c>
      <c r="C37" s="2">
        <f t="shared" si="0"/>
        <v>1</v>
      </c>
      <c r="D37" s="16">
        <f t="shared" si="1"/>
        <v>1.0000583333333333</v>
      </c>
    </row>
    <row r="38" spans="1:4" x14ac:dyDescent="0.25">
      <c r="A38" s="4">
        <v>43685</v>
      </c>
      <c r="B38" s="15">
        <v>2.09</v>
      </c>
      <c r="C38" s="2">
        <f t="shared" si="0"/>
        <v>1</v>
      </c>
      <c r="D38" s="16">
        <f t="shared" si="1"/>
        <v>1.0000580555555556</v>
      </c>
    </row>
    <row r="39" spans="1:4" x14ac:dyDescent="0.25">
      <c r="A39" s="4">
        <v>43686</v>
      </c>
      <c r="B39" s="15">
        <v>2.11</v>
      </c>
      <c r="C39" s="2">
        <f t="shared" si="0"/>
        <v>3</v>
      </c>
      <c r="D39" s="16">
        <f t="shared" si="1"/>
        <v>1.0001758333333333</v>
      </c>
    </row>
    <row r="40" spans="1:4" x14ac:dyDescent="0.25">
      <c r="A40" s="4">
        <v>43689</v>
      </c>
      <c r="B40" s="15">
        <v>2.12</v>
      </c>
      <c r="C40" s="2">
        <f t="shared" si="0"/>
        <v>1</v>
      </c>
      <c r="D40" s="16">
        <f t="shared" si="1"/>
        <v>1.0000588888888888</v>
      </c>
    </row>
    <row r="41" spans="1:4" x14ac:dyDescent="0.25">
      <c r="A41" s="4">
        <v>43690</v>
      </c>
      <c r="B41" s="15">
        <v>2.16</v>
      </c>
      <c r="C41" s="2">
        <f t="shared" si="0"/>
        <v>1</v>
      </c>
      <c r="D41" s="16">
        <f t="shared" si="1"/>
        <v>1.0000599999999999</v>
      </c>
    </row>
    <row r="42" spans="1:4" x14ac:dyDescent="0.25">
      <c r="A42" s="4">
        <v>43691</v>
      </c>
      <c r="B42" s="15">
        <v>2.13</v>
      </c>
      <c r="C42" s="2">
        <f t="shared" si="0"/>
        <v>1</v>
      </c>
      <c r="D42" s="16">
        <f t="shared" si="1"/>
        <v>1.0000591666666667</v>
      </c>
    </row>
    <row r="43" spans="1:4" x14ac:dyDescent="0.25">
      <c r="A43" s="4">
        <v>43692</v>
      </c>
      <c r="B43" s="15">
        <v>2.1800000000000002</v>
      </c>
      <c r="C43" s="2">
        <f t="shared" si="0"/>
        <v>1</v>
      </c>
      <c r="D43" s="16">
        <f t="shared" si="1"/>
        <v>1.0000605555555555</v>
      </c>
    </row>
    <row r="44" spans="1:4" x14ac:dyDescent="0.25">
      <c r="A44" s="4">
        <v>43693</v>
      </c>
      <c r="B44" s="15">
        <v>2.13</v>
      </c>
      <c r="C44" s="2">
        <f t="shared" si="0"/>
        <v>3</v>
      </c>
      <c r="D44" s="16">
        <f t="shared" si="1"/>
        <v>1.0001774999999999</v>
      </c>
    </row>
    <row r="45" spans="1:4" x14ac:dyDescent="0.25">
      <c r="A45" s="4">
        <v>43696</v>
      </c>
      <c r="B45" s="15">
        <v>2.11</v>
      </c>
      <c r="C45" s="2">
        <f t="shared" si="0"/>
        <v>1</v>
      </c>
      <c r="D45" s="16">
        <f t="shared" si="1"/>
        <v>1.0000586111111112</v>
      </c>
    </row>
    <row r="46" spans="1:4" x14ac:dyDescent="0.25">
      <c r="A46" s="4">
        <v>43697</v>
      </c>
      <c r="B46" s="15">
        <v>2.13</v>
      </c>
      <c r="C46" s="2">
        <f t="shared" si="0"/>
        <v>1</v>
      </c>
      <c r="D46" s="16">
        <f t="shared" si="1"/>
        <v>1.0000591666666667</v>
      </c>
    </row>
    <row r="47" spans="1:4" x14ac:dyDescent="0.25">
      <c r="A47" s="4">
        <v>43698</v>
      </c>
      <c r="B47" s="15">
        <v>2.1</v>
      </c>
      <c r="C47" s="2">
        <f t="shared" si="0"/>
        <v>1</v>
      </c>
      <c r="D47" s="16">
        <f t="shared" si="1"/>
        <v>1.0000583333333333</v>
      </c>
    </row>
    <row r="48" spans="1:4" x14ac:dyDescent="0.25">
      <c r="A48" s="4">
        <v>43699</v>
      </c>
      <c r="B48" s="15">
        <v>2.09</v>
      </c>
      <c r="C48" s="2">
        <f t="shared" si="0"/>
        <v>1</v>
      </c>
      <c r="D48" s="16">
        <f t="shared" si="1"/>
        <v>1.0000580555555556</v>
      </c>
    </row>
    <row r="49" spans="1:4" x14ac:dyDescent="0.25">
      <c r="A49" s="4">
        <v>43700</v>
      </c>
      <c r="B49" s="15">
        <v>2.1</v>
      </c>
      <c r="C49" s="2">
        <f t="shared" si="0"/>
        <v>3</v>
      </c>
      <c r="D49" s="16">
        <f t="shared" si="1"/>
        <v>1.000175</v>
      </c>
    </row>
    <row r="50" spans="1:4" x14ac:dyDescent="0.25">
      <c r="A50" s="4">
        <v>43703</v>
      </c>
      <c r="B50" s="15">
        <v>2.1</v>
      </c>
      <c r="C50" s="2">
        <f t="shared" si="0"/>
        <v>1</v>
      </c>
      <c r="D50" s="16">
        <f t="shared" si="1"/>
        <v>1.0000583333333333</v>
      </c>
    </row>
    <row r="51" spans="1:4" x14ac:dyDescent="0.25">
      <c r="A51" s="4">
        <v>43704</v>
      </c>
      <c r="B51" s="15">
        <v>2.15</v>
      </c>
      <c r="C51" s="2">
        <f t="shared" si="0"/>
        <v>1</v>
      </c>
      <c r="D51" s="16">
        <f t="shared" si="1"/>
        <v>1.0000597222222223</v>
      </c>
    </row>
    <row r="52" spans="1:4" x14ac:dyDescent="0.25">
      <c r="A52" s="4">
        <v>43705</v>
      </c>
      <c r="B52" s="15">
        <v>2.12</v>
      </c>
      <c r="C52" s="2">
        <f t="shared" si="0"/>
        <v>1</v>
      </c>
      <c r="D52" s="16">
        <f t="shared" si="1"/>
        <v>1.0000588888888888</v>
      </c>
    </row>
    <row r="53" spans="1:4" x14ac:dyDescent="0.25">
      <c r="A53" s="4">
        <v>43706</v>
      </c>
      <c r="B53" s="15">
        <v>2.12</v>
      </c>
      <c r="C53" s="2">
        <f t="shared" si="0"/>
        <v>1</v>
      </c>
      <c r="D53" s="16">
        <f t="shared" si="1"/>
        <v>1.0000588888888888</v>
      </c>
    </row>
    <row r="54" spans="1:4" x14ac:dyDescent="0.25">
      <c r="A54" s="4">
        <v>43707</v>
      </c>
      <c r="B54" s="15">
        <v>2.16</v>
      </c>
      <c r="C54" s="2">
        <f t="shared" si="0"/>
        <v>4</v>
      </c>
      <c r="D54" s="16">
        <f t="shared" si="1"/>
        <v>1.00024</v>
      </c>
    </row>
    <row r="55" spans="1:4" x14ac:dyDescent="0.25">
      <c r="A55" s="4">
        <v>43711</v>
      </c>
      <c r="B55" s="15">
        <v>2.17</v>
      </c>
      <c r="C55" s="2">
        <f t="shared" si="0"/>
        <v>1</v>
      </c>
      <c r="D55" s="16">
        <f t="shared" si="1"/>
        <v>1.0000602777777778</v>
      </c>
    </row>
    <row r="56" spans="1:4" x14ac:dyDescent="0.25">
      <c r="A56" s="4">
        <v>43712</v>
      </c>
      <c r="B56" s="15">
        <v>2.21</v>
      </c>
      <c r="C56" s="2">
        <f t="shared" si="0"/>
        <v>1</v>
      </c>
      <c r="D56" s="16">
        <f t="shared" si="1"/>
        <v>1.000061388888889</v>
      </c>
    </row>
    <row r="57" spans="1:4" x14ac:dyDescent="0.25">
      <c r="A57" s="4">
        <v>43713</v>
      </c>
      <c r="B57" s="15">
        <v>2.21</v>
      </c>
      <c r="C57" s="2">
        <f t="shared" si="0"/>
        <v>1</v>
      </c>
      <c r="D57" s="16">
        <f t="shared" si="1"/>
        <v>1.000061388888889</v>
      </c>
    </row>
    <row r="58" spans="1:4" x14ac:dyDescent="0.25">
      <c r="A58" s="4">
        <v>43714</v>
      </c>
      <c r="B58" s="15">
        <v>2.15</v>
      </c>
      <c r="C58" s="2">
        <f t="shared" si="0"/>
        <v>3</v>
      </c>
      <c r="D58" s="16">
        <f t="shared" si="1"/>
        <v>1.0001791666666666</v>
      </c>
    </row>
    <row r="59" spans="1:4" x14ac:dyDescent="0.25">
      <c r="A59" s="4">
        <v>43717</v>
      </c>
      <c r="B59" s="15">
        <v>2.12</v>
      </c>
      <c r="C59" s="2">
        <f t="shared" si="0"/>
        <v>1</v>
      </c>
      <c r="D59" s="16">
        <f t="shared" si="1"/>
        <v>1.0000588888888888</v>
      </c>
    </row>
    <row r="60" spans="1:4" x14ac:dyDescent="0.25">
      <c r="A60" s="4">
        <v>43718</v>
      </c>
      <c r="B60" s="15">
        <v>2.14</v>
      </c>
      <c r="C60" s="2">
        <f t="shared" si="0"/>
        <v>1</v>
      </c>
      <c r="D60" s="16">
        <f t="shared" si="1"/>
        <v>1.0000594444444444</v>
      </c>
    </row>
    <row r="61" spans="1:4" x14ac:dyDescent="0.25">
      <c r="A61" s="4">
        <v>43719</v>
      </c>
      <c r="B61" s="15">
        <v>2.15</v>
      </c>
      <c r="C61" s="2">
        <f t="shared" si="0"/>
        <v>1</v>
      </c>
      <c r="D61" s="16">
        <f t="shared" si="1"/>
        <v>1.0000597222222223</v>
      </c>
    </row>
    <row r="62" spans="1:4" x14ac:dyDescent="0.25">
      <c r="A62" s="4">
        <v>43720</v>
      </c>
      <c r="B62" s="15">
        <v>2.2000000000000002</v>
      </c>
      <c r="C62" s="2">
        <f t="shared" si="0"/>
        <v>1</v>
      </c>
      <c r="D62" s="16">
        <f t="shared" si="1"/>
        <v>1.0000611111111111</v>
      </c>
    </row>
    <row r="63" spans="1:4" x14ac:dyDescent="0.25">
      <c r="A63" s="4">
        <v>43721</v>
      </c>
      <c r="B63" s="15">
        <v>2.2000000000000002</v>
      </c>
      <c r="C63" s="2">
        <f t="shared" si="0"/>
        <v>3</v>
      </c>
      <c r="D63" s="16">
        <f t="shared" si="1"/>
        <v>1.0001833333333334</v>
      </c>
    </row>
    <row r="64" spans="1:4" x14ac:dyDescent="0.25">
      <c r="A64" s="4">
        <v>43724</v>
      </c>
      <c r="B64" s="15">
        <v>2.4300000000000002</v>
      </c>
      <c r="C64" s="2">
        <f t="shared" ref="C64:C65" si="2">IF(A65&lt;&gt;"",_xlfn.DAYS(A65,A64),1)</f>
        <v>1</v>
      </c>
      <c r="D64" s="16">
        <f t="shared" ref="D64:D65" si="3">(1+((B64/100)*(C64/360)))</f>
        <v>1.0000675000000001</v>
      </c>
    </row>
    <row r="65" spans="1:13" x14ac:dyDescent="0.25">
      <c r="A65" s="4">
        <v>43725</v>
      </c>
      <c r="B65" s="15">
        <v>5.25</v>
      </c>
      <c r="C65" s="2">
        <f t="shared" si="2"/>
        <v>1</v>
      </c>
      <c r="D65" s="16">
        <f t="shared" si="3"/>
        <v>1.0001458333333333</v>
      </c>
      <c r="E65" t="s">
        <v>15</v>
      </c>
    </row>
    <row r="66" spans="1:13" x14ac:dyDescent="0.25">
      <c r="A66" s="1"/>
      <c r="B66" s="3" t="s">
        <v>5</v>
      </c>
      <c r="C66" s="3">
        <f>SUM(C3:C65)</f>
        <v>91</v>
      </c>
      <c r="D66" s="7">
        <f>ROUND(100*(PRODUCT(D3:D65)-1)*(360/SUM(C3:C65)),4)</f>
        <v>2.3281999999999998</v>
      </c>
    </row>
    <row r="67" spans="1:13" x14ac:dyDescent="0.25">
      <c r="A67" s="1"/>
      <c r="B67" s="3" t="s">
        <v>4</v>
      </c>
      <c r="C67" s="6"/>
      <c r="D67" s="7">
        <f>100-D66</f>
        <v>97.671800000000005</v>
      </c>
    </row>
    <row r="70" spans="1:13" ht="15" customHeight="1" x14ac:dyDescent="0.25">
      <c r="A70" s="8" t="s">
        <v>8</v>
      </c>
      <c r="B70" s="25" t="s">
        <v>12</v>
      </c>
      <c r="C70" s="25"/>
      <c r="D70" s="25"/>
      <c r="E70" s="25"/>
      <c r="F70" s="25"/>
      <c r="G70" s="25"/>
      <c r="H70" s="25"/>
      <c r="I70" s="25"/>
      <c r="J70" s="17"/>
      <c r="K70" s="17"/>
      <c r="L70" s="17"/>
      <c r="M70" s="17"/>
    </row>
    <row r="71" spans="1:13" x14ac:dyDescent="0.25">
      <c r="A71" s="9"/>
      <c r="B71" s="25"/>
      <c r="C71" s="25"/>
      <c r="D71" s="25"/>
      <c r="E71" s="25"/>
      <c r="F71" s="25"/>
      <c r="G71" s="25"/>
      <c r="H71" s="25"/>
      <c r="I71" s="25"/>
      <c r="J71" s="17"/>
      <c r="K71" s="17"/>
      <c r="L71" s="17"/>
      <c r="M71" s="17"/>
    </row>
    <row r="72" spans="1:13" x14ac:dyDescent="0.25">
      <c r="A72" s="9"/>
      <c r="B72" s="25"/>
      <c r="C72" s="25"/>
      <c r="D72" s="25"/>
      <c r="E72" s="25"/>
      <c r="F72" s="25"/>
      <c r="G72" s="25"/>
      <c r="H72" s="25"/>
      <c r="I72" s="25"/>
      <c r="J72" s="17"/>
      <c r="K72" s="17"/>
      <c r="L72" s="17"/>
      <c r="M72" s="17"/>
    </row>
    <row r="73" spans="1:13" x14ac:dyDescent="0.25">
      <c r="A73" s="9"/>
      <c r="B73" s="25"/>
      <c r="C73" s="25"/>
      <c r="D73" s="25"/>
      <c r="E73" s="25"/>
      <c r="F73" s="25"/>
      <c r="G73" s="25"/>
      <c r="H73" s="25"/>
      <c r="I73" s="25"/>
      <c r="J73" s="17"/>
      <c r="K73" s="17"/>
      <c r="L73" s="17"/>
      <c r="M73" s="17"/>
    </row>
    <row r="74" spans="1:13" x14ac:dyDescent="0.25">
      <c r="A74" s="9"/>
      <c r="B74" s="25"/>
      <c r="C74" s="25"/>
      <c r="D74" s="25"/>
      <c r="E74" s="25"/>
      <c r="F74" s="25"/>
      <c r="G74" s="25"/>
      <c r="H74" s="25"/>
      <c r="I74" s="25"/>
      <c r="J74" s="17"/>
      <c r="K74" s="17"/>
      <c r="L74" s="17"/>
      <c r="M74" s="17"/>
    </row>
    <row r="75" spans="1:13" x14ac:dyDescent="0.25">
      <c r="A75" s="9"/>
      <c r="B75" s="25"/>
      <c r="C75" s="25"/>
      <c r="D75" s="25"/>
      <c r="E75" s="25"/>
      <c r="F75" s="25"/>
      <c r="G75" s="25"/>
      <c r="H75" s="25"/>
      <c r="I75" s="25"/>
      <c r="J75" s="17"/>
      <c r="K75" s="17"/>
      <c r="L75" s="17"/>
      <c r="M75" s="17"/>
    </row>
    <row r="76" spans="1:13" x14ac:dyDescent="0.25">
      <c r="A76" s="9"/>
      <c r="B76" s="25"/>
      <c r="C76" s="25"/>
      <c r="D76" s="25"/>
      <c r="E76" s="25"/>
      <c r="F76" s="25"/>
      <c r="G76" s="25"/>
      <c r="H76" s="25"/>
      <c r="I76" s="25"/>
      <c r="J76" s="17"/>
      <c r="K76" s="17"/>
      <c r="L76" s="17"/>
      <c r="M76" s="17"/>
    </row>
    <row r="77" spans="1:13" x14ac:dyDescent="0.25">
      <c r="A77" s="9"/>
      <c r="B77" s="25"/>
      <c r="C77" s="25"/>
      <c r="D77" s="25"/>
      <c r="E77" s="25"/>
      <c r="F77" s="25"/>
      <c r="G77" s="25"/>
      <c r="H77" s="25"/>
      <c r="I77" s="25"/>
      <c r="J77" s="17"/>
      <c r="K77" s="17"/>
      <c r="L77" s="17"/>
      <c r="M77" s="17"/>
    </row>
    <row r="78" spans="1:13" x14ac:dyDescent="0.25">
      <c r="A78" s="10"/>
      <c r="B78" s="25"/>
      <c r="C78" s="25"/>
      <c r="D78" s="25"/>
      <c r="E78" s="25"/>
      <c r="F78" s="25"/>
      <c r="G78" s="25"/>
      <c r="H78" s="25"/>
      <c r="I78" s="25"/>
      <c r="J78" s="17"/>
      <c r="K78" s="17"/>
      <c r="L78" s="17"/>
      <c r="M78" s="17"/>
    </row>
    <row r="79" spans="1:13" x14ac:dyDescent="0.25">
      <c r="A79" s="9"/>
      <c r="B79" s="25"/>
      <c r="C79" s="25"/>
      <c r="D79" s="25"/>
      <c r="E79" s="25"/>
      <c r="F79" s="25"/>
      <c r="G79" s="25"/>
      <c r="H79" s="25"/>
      <c r="I79" s="25"/>
      <c r="J79" s="17"/>
      <c r="K79" s="17"/>
      <c r="L79" s="17"/>
      <c r="M79" s="17"/>
    </row>
    <row r="80" spans="1:13" x14ac:dyDescent="0.25">
      <c r="A80" s="9"/>
      <c r="B80" s="25"/>
      <c r="C80" s="25"/>
      <c r="D80" s="25"/>
      <c r="E80" s="25"/>
      <c r="F80" s="25"/>
      <c r="G80" s="25"/>
      <c r="H80" s="25"/>
      <c r="I80" s="25"/>
      <c r="J80" s="17"/>
      <c r="K80" s="17"/>
      <c r="L80" s="17"/>
      <c r="M80" s="17"/>
    </row>
    <row r="81" spans="1:13" x14ac:dyDescent="0.25">
      <c r="A81" s="9"/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</row>
    <row r="82" spans="1:13" x14ac:dyDescent="0.25">
      <c r="A82" s="10" t="s">
        <v>9</v>
      </c>
      <c r="B82" s="12" t="s">
        <v>11</v>
      </c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</row>
    <row r="83" spans="1:13" x14ac:dyDescent="0.25">
      <c r="A83" s="9"/>
      <c r="B83" s="13" t="s">
        <v>10</v>
      </c>
      <c r="C83" s="11"/>
      <c r="D83" s="11"/>
      <c r="E83" s="11"/>
      <c r="F83" s="11"/>
      <c r="G83" s="11"/>
      <c r="H83" s="11"/>
      <c r="I83" s="14"/>
      <c r="J83" s="11"/>
      <c r="K83" s="11"/>
      <c r="L83" s="11"/>
      <c r="M83" s="11"/>
    </row>
  </sheetData>
  <mergeCells count="2">
    <mergeCell ref="B70:I80"/>
    <mergeCell ref="A1:D1"/>
  </mergeCells>
  <conditionalFormatting sqref="C3:C65">
    <cfRule type="colorScale" priority="1">
      <colorScale>
        <cfvo type="min"/>
        <cfvo type="max"/>
        <color theme="0" tint="-4.9989318521683403E-2"/>
        <color theme="0" tint="-0.14999847407452621"/>
      </colorScale>
    </cfRule>
  </conditionalFormatting>
  <hyperlinks>
    <hyperlink ref="B83" r:id="rId1" xr:uid="{34D0972B-C480-4F01-BFCD-F1E3CDE3960D}"/>
    <hyperlink ref="G3" r:id="rId2" location="footnote_" display="https://apps.newyorkfed.org/markets/AutoRates/Rates-Search-Results-Page - footnote_" xr:uid="{65EDD97D-C0E9-479A-9B4F-3FDBAFC2CFE0}"/>
  </hyperlinks>
  <pageMargins left="0.7" right="0.7" top="0.75" bottom="0.75" header="0.3" footer="0.3"/>
  <pageSetup orientation="portrait"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767516-59CB-4D92-844D-159DD121DAED}">
  <dimension ref="A1:M83"/>
  <sheetViews>
    <sheetView showGridLines="0" topLeftCell="A7" workbookViewId="0">
      <selection activeCell="F10" sqref="F10"/>
    </sheetView>
  </sheetViews>
  <sheetFormatPr defaultRowHeight="15" x14ac:dyDescent="0.25"/>
  <cols>
    <col min="1" max="1" width="16.7109375" customWidth="1"/>
    <col min="2" max="2" width="18" customWidth="1"/>
    <col min="3" max="4" width="16.7109375" customWidth="1"/>
    <col min="5" max="5" width="27.42578125" bestFit="1" customWidth="1"/>
  </cols>
  <sheetData>
    <row r="1" spans="1:5" x14ac:dyDescent="0.25">
      <c r="A1" s="24" t="s">
        <v>16</v>
      </c>
      <c r="B1" s="24"/>
      <c r="C1" s="24"/>
      <c r="D1" s="24"/>
    </row>
    <row r="2" spans="1:5" x14ac:dyDescent="0.25">
      <c r="A2" s="3" t="s">
        <v>3</v>
      </c>
      <c r="B2" s="3" t="s">
        <v>2</v>
      </c>
      <c r="C2" s="3" t="s">
        <v>0</v>
      </c>
      <c r="D2" s="3" t="s">
        <v>1</v>
      </c>
    </row>
    <row r="3" spans="1:5" x14ac:dyDescent="0.25">
      <c r="A3" s="4">
        <v>43544</v>
      </c>
      <c r="B3" s="15">
        <v>2.4700000000000002</v>
      </c>
      <c r="C3" s="2">
        <f>IF(A4&lt;&gt;"",_xlfn.DAYS(A4,A3),1)</f>
        <v>1</v>
      </c>
      <c r="D3" s="16">
        <f>(1+((B3/100)*(C3/360)))</f>
        <v>1.000068611111111</v>
      </c>
      <c r="E3" t="s">
        <v>14</v>
      </c>
    </row>
    <row r="4" spans="1:5" x14ac:dyDescent="0.25">
      <c r="A4" s="4">
        <v>43545</v>
      </c>
      <c r="B4" s="15">
        <v>2.44</v>
      </c>
      <c r="C4" s="2">
        <f t="shared" ref="C4:C64" si="0">IF(A5&lt;&gt;"",_xlfn.DAYS(A5,A4),1)</f>
        <v>1</v>
      </c>
      <c r="D4" s="16">
        <f t="shared" ref="D4:D63" si="1">(1+((B4/100)*(C4/360)))</f>
        <v>1.0000677777777778</v>
      </c>
    </row>
    <row r="5" spans="1:5" x14ac:dyDescent="0.25">
      <c r="A5" s="4">
        <v>43546</v>
      </c>
      <c r="B5" s="15">
        <v>2.4</v>
      </c>
      <c r="C5" s="2">
        <f t="shared" si="0"/>
        <v>3</v>
      </c>
      <c r="D5" s="16">
        <f t="shared" si="1"/>
        <v>1.0002</v>
      </c>
    </row>
    <row r="6" spans="1:5" x14ac:dyDescent="0.25">
      <c r="A6" s="4">
        <v>43549</v>
      </c>
      <c r="B6" s="15">
        <v>2.4</v>
      </c>
      <c r="C6" s="2">
        <f t="shared" si="0"/>
        <v>1</v>
      </c>
      <c r="D6" s="16">
        <f t="shared" si="1"/>
        <v>1.0000666666666667</v>
      </c>
    </row>
    <row r="7" spans="1:5" x14ac:dyDescent="0.25">
      <c r="A7" s="4">
        <v>43550</v>
      </c>
      <c r="B7" s="15">
        <v>2.4</v>
      </c>
      <c r="C7" s="2">
        <f t="shared" si="0"/>
        <v>1</v>
      </c>
      <c r="D7" s="16">
        <f t="shared" si="1"/>
        <v>1.0000666666666667</v>
      </c>
    </row>
    <row r="8" spans="1:5" x14ac:dyDescent="0.25">
      <c r="A8" s="4">
        <v>43551</v>
      </c>
      <c r="B8" s="15">
        <v>2.4</v>
      </c>
      <c r="C8" s="2">
        <f t="shared" si="0"/>
        <v>1</v>
      </c>
      <c r="D8" s="16">
        <f t="shared" si="1"/>
        <v>1.0000666666666667</v>
      </c>
    </row>
    <row r="9" spans="1:5" x14ac:dyDescent="0.25">
      <c r="A9" s="4">
        <v>43552</v>
      </c>
      <c r="B9" s="15">
        <v>2.4300000000000002</v>
      </c>
      <c r="C9" s="2">
        <f t="shared" si="0"/>
        <v>1</v>
      </c>
      <c r="D9" s="16">
        <f t="shared" si="1"/>
        <v>1.0000675000000001</v>
      </c>
    </row>
    <row r="10" spans="1:5" x14ac:dyDescent="0.25">
      <c r="A10" s="4">
        <v>43553</v>
      </c>
      <c r="B10" s="15">
        <v>2.65</v>
      </c>
      <c r="C10" s="2">
        <f t="shared" si="0"/>
        <v>3</v>
      </c>
      <c r="D10" s="16">
        <f t="shared" si="1"/>
        <v>1.0002208333333333</v>
      </c>
    </row>
    <row r="11" spans="1:5" x14ac:dyDescent="0.25">
      <c r="A11" s="4">
        <v>43556</v>
      </c>
      <c r="B11" s="15">
        <v>2.46</v>
      </c>
      <c r="C11" s="2">
        <f t="shared" si="0"/>
        <v>1</v>
      </c>
      <c r="D11" s="16">
        <f t="shared" si="1"/>
        <v>1.0000683333333333</v>
      </c>
    </row>
    <row r="12" spans="1:5" x14ac:dyDescent="0.25">
      <c r="A12" s="4">
        <v>43557</v>
      </c>
      <c r="B12" s="15">
        <v>2.46</v>
      </c>
      <c r="C12" s="2">
        <f t="shared" si="0"/>
        <v>1</v>
      </c>
      <c r="D12" s="16">
        <f t="shared" si="1"/>
        <v>1.0000683333333333</v>
      </c>
    </row>
    <row r="13" spans="1:5" x14ac:dyDescent="0.25">
      <c r="A13" s="4">
        <v>43558</v>
      </c>
      <c r="B13" s="15">
        <v>2.4700000000000002</v>
      </c>
      <c r="C13" s="2">
        <f t="shared" si="0"/>
        <v>1</v>
      </c>
      <c r="D13" s="16">
        <f t="shared" si="1"/>
        <v>1.000068611111111</v>
      </c>
    </row>
    <row r="14" spans="1:5" x14ac:dyDescent="0.25">
      <c r="A14" s="4">
        <v>43559</v>
      </c>
      <c r="B14" s="15">
        <v>2.46</v>
      </c>
      <c r="C14" s="2">
        <f t="shared" si="0"/>
        <v>1</v>
      </c>
      <c r="D14" s="16">
        <f t="shared" si="1"/>
        <v>1.0000683333333333</v>
      </c>
    </row>
    <row r="15" spans="1:5" x14ac:dyDescent="0.25">
      <c r="A15" s="4">
        <v>43560</v>
      </c>
      <c r="B15" s="15">
        <v>2.46</v>
      </c>
      <c r="C15" s="2">
        <f t="shared" si="0"/>
        <v>3</v>
      </c>
      <c r="D15" s="16">
        <f t="shared" si="1"/>
        <v>1.000205</v>
      </c>
    </row>
    <row r="16" spans="1:5" x14ac:dyDescent="0.25">
      <c r="A16" s="4">
        <v>43563</v>
      </c>
      <c r="B16" s="15">
        <v>2.46</v>
      </c>
      <c r="C16" s="2">
        <f t="shared" si="0"/>
        <v>1</v>
      </c>
      <c r="D16" s="16">
        <f t="shared" si="1"/>
        <v>1.0000683333333333</v>
      </c>
    </row>
    <row r="17" spans="1:4" x14ac:dyDescent="0.25">
      <c r="A17" s="4">
        <v>43564</v>
      </c>
      <c r="B17" s="15">
        <v>2.4500000000000002</v>
      </c>
      <c r="C17" s="2">
        <f t="shared" si="0"/>
        <v>1</v>
      </c>
      <c r="D17" s="16">
        <f t="shared" si="1"/>
        <v>1.0000680555555554</v>
      </c>
    </row>
    <row r="18" spans="1:4" x14ac:dyDescent="0.25">
      <c r="A18" s="4">
        <v>43565</v>
      </c>
      <c r="B18" s="15">
        <v>2.4500000000000002</v>
      </c>
      <c r="C18" s="2">
        <f t="shared" si="0"/>
        <v>1</v>
      </c>
      <c r="D18" s="16">
        <f t="shared" si="1"/>
        <v>1.0000680555555554</v>
      </c>
    </row>
    <row r="19" spans="1:4" x14ac:dyDescent="0.25">
      <c r="A19" s="4">
        <v>43566</v>
      </c>
      <c r="B19" s="15">
        <v>2.44</v>
      </c>
      <c r="C19" s="2">
        <f t="shared" si="0"/>
        <v>1</v>
      </c>
      <c r="D19" s="16">
        <f t="shared" si="1"/>
        <v>1.0000677777777778</v>
      </c>
    </row>
    <row r="20" spans="1:4" x14ac:dyDescent="0.25">
      <c r="A20" s="4">
        <v>43567</v>
      </c>
      <c r="B20" s="15">
        <v>2.44</v>
      </c>
      <c r="C20" s="2">
        <f t="shared" si="0"/>
        <v>3</v>
      </c>
      <c r="D20" s="16">
        <f t="shared" si="1"/>
        <v>1.0002033333333333</v>
      </c>
    </row>
    <row r="21" spans="1:4" x14ac:dyDescent="0.25">
      <c r="A21" s="4">
        <v>43570</v>
      </c>
      <c r="B21" s="15">
        <v>2.4700000000000002</v>
      </c>
      <c r="C21" s="2">
        <f t="shared" si="0"/>
        <v>1</v>
      </c>
      <c r="D21" s="16">
        <f t="shared" si="1"/>
        <v>1.000068611111111</v>
      </c>
    </row>
    <row r="22" spans="1:4" x14ac:dyDescent="0.25">
      <c r="A22" s="4">
        <v>43571</v>
      </c>
      <c r="B22" s="15">
        <v>2.4700000000000002</v>
      </c>
      <c r="C22" s="2">
        <f t="shared" si="0"/>
        <v>1</v>
      </c>
      <c r="D22" s="16">
        <f t="shared" si="1"/>
        <v>1.000068611111111</v>
      </c>
    </row>
    <row r="23" spans="1:4" x14ac:dyDescent="0.25">
      <c r="A23" s="4">
        <v>43572</v>
      </c>
      <c r="B23" s="15">
        <v>2.5</v>
      </c>
      <c r="C23" s="2">
        <f t="shared" si="0"/>
        <v>1</v>
      </c>
      <c r="D23" s="16">
        <f t="shared" si="1"/>
        <v>1.0000694444444445</v>
      </c>
    </row>
    <row r="24" spans="1:4" x14ac:dyDescent="0.25">
      <c r="A24" s="4">
        <v>43573</v>
      </c>
      <c r="B24" s="15">
        <v>2.5</v>
      </c>
      <c r="C24" s="2">
        <f t="shared" si="0"/>
        <v>4</v>
      </c>
      <c r="D24" s="16">
        <f t="shared" si="1"/>
        <v>1.0002777777777778</v>
      </c>
    </row>
    <row r="25" spans="1:4" x14ac:dyDescent="0.25">
      <c r="A25" s="4">
        <v>43577</v>
      </c>
      <c r="B25" s="15">
        <v>2.46</v>
      </c>
      <c r="C25" s="2">
        <f t="shared" si="0"/>
        <v>1</v>
      </c>
      <c r="D25" s="16">
        <f t="shared" si="1"/>
        <v>1.0000683333333333</v>
      </c>
    </row>
    <row r="26" spans="1:4" x14ac:dyDescent="0.25">
      <c r="A26" s="4">
        <v>43578</v>
      </c>
      <c r="B26" s="15">
        <v>2.46</v>
      </c>
      <c r="C26" s="2">
        <f t="shared" si="0"/>
        <v>1</v>
      </c>
      <c r="D26" s="16">
        <f t="shared" si="1"/>
        <v>1.0000683333333333</v>
      </c>
    </row>
    <row r="27" spans="1:4" x14ac:dyDescent="0.25">
      <c r="A27" s="4">
        <v>43579</v>
      </c>
      <c r="B27" s="15">
        <v>2.44</v>
      </c>
      <c r="C27" s="2">
        <f t="shared" si="0"/>
        <v>1</v>
      </c>
      <c r="D27" s="16">
        <f t="shared" si="1"/>
        <v>1.0000677777777778</v>
      </c>
    </row>
    <row r="28" spans="1:4" x14ac:dyDescent="0.25">
      <c r="A28" s="4">
        <v>43580</v>
      </c>
      <c r="B28" s="15">
        <v>2.4500000000000002</v>
      </c>
      <c r="C28" s="2">
        <f t="shared" si="0"/>
        <v>1</v>
      </c>
      <c r="D28" s="16">
        <f t="shared" si="1"/>
        <v>1.0000680555555554</v>
      </c>
    </row>
    <row r="29" spans="1:4" x14ac:dyDescent="0.25">
      <c r="A29" s="4">
        <v>43581</v>
      </c>
      <c r="B29" s="15">
        <v>2.46</v>
      </c>
      <c r="C29" s="2">
        <f t="shared" si="0"/>
        <v>3</v>
      </c>
      <c r="D29" s="16">
        <f t="shared" si="1"/>
        <v>1.000205</v>
      </c>
    </row>
    <row r="30" spans="1:4" x14ac:dyDescent="0.25">
      <c r="A30" s="4">
        <v>43584</v>
      </c>
      <c r="B30" s="15">
        <v>2.48</v>
      </c>
      <c r="C30" s="2">
        <f t="shared" si="0"/>
        <v>1</v>
      </c>
      <c r="D30" s="16">
        <f t="shared" si="1"/>
        <v>1.0000688888888889</v>
      </c>
    </row>
    <row r="31" spans="1:4" x14ac:dyDescent="0.25">
      <c r="A31" s="4">
        <v>43585</v>
      </c>
      <c r="B31" s="15">
        <v>2.76</v>
      </c>
      <c r="C31" s="2">
        <f t="shared" si="0"/>
        <v>1</v>
      </c>
      <c r="D31" s="16">
        <f t="shared" si="1"/>
        <v>1.0000766666666667</v>
      </c>
    </row>
    <row r="32" spans="1:4" x14ac:dyDescent="0.25">
      <c r="A32" s="4">
        <v>43586</v>
      </c>
      <c r="B32" s="15">
        <v>2.54</v>
      </c>
      <c r="C32" s="2">
        <f t="shared" si="0"/>
        <v>1</v>
      </c>
      <c r="D32" s="16">
        <f t="shared" si="1"/>
        <v>1.0000705555555556</v>
      </c>
    </row>
    <row r="33" spans="1:4" x14ac:dyDescent="0.25">
      <c r="A33" s="4">
        <v>43587</v>
      </c>
      <c r="B33" s="15">
        <v>2.5</v>
      </c>
      <c r="C33" s="2">
        <f t="shared" si="0"/>
        <v>1</v>
      </c>
      <c r="D33" s="16">
        <f t="shared" si="1"/>
        <v>1.0000694444444445</v>
      </c>
    </row>
    <row r="34" spans="1:4" x14ac:dyDescent="0.25">
      <c r="A34" s="4">
        <v>43588</v>
      </c>
      <c r="B34" s="15">
        <v>2.4300000000000002</v>
      </c>
      <c r="C34" s="2">
        <f t="shared" si="0"/>
        <v>3</v>
      </c>
      <c r="D34" s="16">
        <f t="shared" si="1"/>
        <v>1.0002025000000001</v>
      </c>
    </row>
    <row r="35" spans="1:4" x14ac:dyDescent="0.25">
      <c r="A35" s="4">
        <v>43591</v>
      </c>
      <c r="B35" s="15">
        <v>2.42</v>
      </c>
      <c r="C35" s="2">
        <f t="shared" si="0"/>
        <v>1</v>
      </c>
      <c r="D35" s="16">
        <f t="shared" si="1"/>
        <v>1.0000672222222222</v>
      </c>
    </row>
    <row r="36" spans="1:4" x14ac:dyDescent="0.25">
      <c r="A36" s="4">
        <v>43592</v>
      </c>
      <c r="B36" s="15">
        <v>2.44</v>
      </c>
      <c r="C36" s="2">
        <f t="shared" si="0"/>
        <v>1</v>
      </c>
      <c r="D36" s="16">
        <f t="shared" si="1"/>
        <v>1.0000677777777778</v>
      </c>
    </row>
    <row r="37" spans="1:4" x14ac:dyDescent="0.25">
      <c r="A37" s="4">
        <v>43593</v>
      </c>
      <c r="B37" s="15">
        <v>2.4300000000000002</v>
      </c>
      <c r="C37" s="2">
        <f t="shared" si="0"/>
        <v>1</v>
      </c>
      <c r="D37" s="16">
        <f t="shared" si="1"/>
        <v>1.0000675000000001</v>
      </c>
    </row>
    <row r="38" spans="1:4" x14ac:dyDescent="0.25">
      <c r="A38" s="4">
        <v>43594</v>
      </c>
      <c r="B38" s="15">
        <v>2.41</v>
      </c>
      <c r="C38" s="2">
        <f t="shared" si="0"/>
        <v>1</v>
      </c>
      <c r="D38" s="16">
        <f t="shared" si="1"/>
        <v>1.0000669444444445</v>
      </c>
    </row>
    <row r="39" spans="1:4" x14ac:dyDescent="0.25">
      <c r="A39" s="4">
        <v>43595</v>
      </c>
      <c r="B39" s="15">
        <v>2.4</v>
      </c>
      <c r="C39" s="2">
        <f t="shared" si="0"/>
        <v>3</v>
      </c>
      <c r="D39" s="16">
        <f t="shared" si="1"/>
        <v>1.0002</v>
      </c>
    </row>
    <row r="40" spans="1:4" x14ac:dyDescent="0.25">
      <c r="A40" s="4">
        <v>43598</v>
      </c>
      <c r="B40" s="15">
        <v>2.38</v>
      </c>
      <c r="C40" s="2">
        <f t="shared" si="0"/>
        <v>1</v>
      </c>
      <c r="D40" s="16">
        <f t="shared" si="1"/>
        <v>1.0000661111111111</v>
      </c>
    </row>
    <row r="41" spans="1:4" x14ac:dyDescent="0.25">
      <c r="A41" s="4">
        <v>43599</v>
      </c>
      <c r="B41" s="15">
        <v>2.39</v>
      </c>
      <c r="C41" s="2">
        <f t="shared" si="0"/>
        <v>1</v>
      </c>
      <c r="D41" s="16">
        <f t="shared" si="1"/>
        <v>1.000066388888889</v>
      </c>
    </row>
    <row r="42" spans="1:4" x14ac:dyDescent="0.25">
      <c r="A42" s="4">
        <v>43600</v>
      </c>
      <c r="B42" s="15">
        <v>2.48</v>
      </c>
      <c r="C42" s="2">
        <f t="shared" si="0"/>
        <v>1</v>
      </c>
      <c r="D42" s="16">
        <f t="shared" si="1"/>
        <v>1.0000688888888889</v>
      </c>
    </row>
    <row r="43" spans="1:4" x14ac:dyDescent="0.25">
      <c r="A43" s="4">
        <v>43601</v>
      </c>
      <c r="B43" s="15">
        <v>2.4300000000000002</v>
      </c>
      <c r="C43" s="2">
        <f t="shared" si="0"/>
        <v>1</v>
      </c>
      <c r="D43" s="16">
        <f t="shared" si="1"/>
        <v>1.0000675000000001</v>
      </c>
    </row>
    <row r="44" spans="1:4" x14ac:dyDescent="0.25">
      <c r="A44" s="4">
        <v>43602</v>
      </c>
      <c r="B44" s="15">
        <v>2.42</v>
      </c>
      <c r="C44" s="2">
        <f t="shared" si="0"/>
        <v>3</v>
      </c>
      <c r="D44" s="16">
        <f t="shared" si="1"/>
        <v>1.0002016666666667</v>
      </c>
    </row>
    <row r="45" spans="1:4" x14ac:dyDescent="0.25">
      <c r="A45" s="4">
        <v>43605</v>
      </c>
      <c r="B45" s="15">
        <v>2.39</v>
      </c>
      <c r="C45" s="2">
        <f t="shared" si="0"/>
        <v>1</v>
      </c>
      <c r="D45" s="16">
        <f t="shared" si="1"/>
        <v>1.000066388888889</v>
      </c>
    </row>
    <row r="46" spans="1:4" x14ac:dyDescent="0.25">
      <c r="A46" s="4">
        <v>43606</v>
      </c>
      <c r="B46" s="15">
        <v>2.38</v>
      </c>
      <c r="C46" s="2">
        <f t="shared" si="0"/>
        <v>1</v>
      </c>
      <c r="D46" s="16">
        <f t="shared" si="1"/>
        <v>1.0000661111111111</v>
      </c>
    </row>
    <row r="47" spans="1:4" x14ac:dyDescent="0.25">
      <c r="A47" s="4">
        <v>43607</v>
      </c>
      <c r="B47" s="15">
        <v>2.37</v>
      </c>
      <c r="C47" s="2">
        <f t="shared" si="0"/>
        <v>1</v>
      </c>
      <c r="D47" s="16">
        <f t="shared" si="1"/>
        <v>1.0000658333333334</v>
      </c>
    </row>
    <row r="48" spans="1:4" x14ac:dyDescent="0.25">
      <c r="A48" s="4">
        <v>43608</v>
      </c>
      <c r="B48" s="15">
        <v>2.37</v>
      </c>
      <c r="C48" s="2">
        <f t="shared" si="0"/>
        <v>1</v>
      </c>
      <c r="D48" s="16">
        <f t="shared" si="1"/>
        <v>1.0000658333333334</v>
      </c>
    </row>
    <row r="49" spans="1:4" x14ac:dyDescent="0.25">
      <c r="A49" s="4">
        <v>43609</v>
      </c>
      <c r="B49" s="15">
        <v>2.37</v>
      </c>
      <c r="C49" s="2">
        <f t="shared" si="0"/>
        <v>4</v>
      </c>
      <c r="D49" s="16">
        <f t="shared" si="1"/>
        <v>1.0002633333333333</v>
      </c>
    </row>
    <row r="50" spans="1:4" x14ac:dyDescent="0.25">
      <c r="A50" s="4">
        <v>43613</v>
      </c>
      <c r="B50" s="15">
        <v>2.41</v>
      </c>
      <c r="C50" s="2">
        <f t="shared" si="0"/>
        <v>1</v>
      </c>
      <c r="D50" s="16">
        <f t="shared" si="1"/>
        <v>1.0000669444444445</v>
      </c>
    </row>
    <row r="51" spans="1:4" x14ac:dyDescent="0.25">
      <c r="A51" s="4">
        <v>43614</v>
      </c>
      <c r="B51" s="15">
        <v>2.4</v>
      </c>
      <c r="C51" s="2">
        <f t="shared" si="0"/>
        <v>1</v>
      </c>
      <c r="D51" s="16">
        <f t="shared" si="1"/>
        <v>1.0000666666666667</v>
      </c>
    </row>
    <row r="52" spans="1:4" x14ac:dyDescent="0.25">
      <c r="A52" s="4">
        <v>43615</v>
      </c>
      <c r="B52" s="15">
        <v>2.4</v>
      </c>
      <c r="C52" s="2">
        <f t="shared" si="0"/>
        <v>1</v>
      </c>
      <c r="D52" s="16">
        <f t="shared" si="1"/>
        <v>1.0000666666666667</v>
      </c>
    </row>
    <row r="53" spans="1:4" x14ac:dyDescent="0.25">
      <c r="A53" s="4">
        <v>43616</v>
      </c>
      <c r="B53" s="15">
        <v>2.4900000000000002</v>
      </c>
      <c r="C53" s="2">
        <f t="shared" si="0"/>
        <v>3</v>
      </c>
      <c r="D53" s="16">
        <f t="shared" si="1"/>
        <v>1.0002074999999999</v>
      </c>
    </row>
    <row r="54" spans="1:4" x14ac:dyDescent="0.25">
      <c r="A54" s="4">
        <v>43619</v>
      </c>
      <c r="B54" s="15">
        <v>2.4</v>
      </c>
      <c r="C54" s="2">
        <f t="shared" si="0"/>
        <v>1</v>
      </c>
      <c r="D54" s="16">
        <f t="shared" si="1"/>
        <v>1.0000666666666667</v>
      </c>
    </row>
    <row r="55" spans="1:4" x14ac:dyDescent="0.25">
      <c r="A55" s="4">
        <v>43620</v>
      </c>
      <c r="B55" s="15">
        <v>2.39</v>
      </c>
      <c r="C55" s="2">
        <f t="shared" si="0"/>
        <v>1</v>
      </c>
      <c r="D55" s="16">
        <f t="shared" si="1"/>
        <v>1.000066388888889</v>
      </c>
    </row>
    <row r="56" spans="1:4" x14ac:dyDescent="0.25">
      <c r="A56" s="4">
        <v>43621</v>
      </c>
      <c r="B56" s="15">
        <v>2.4</v>
      </c>
      <c r="C56" s="2">
        <f t="shared" si="0"/>
        <v>1</v>
      </c>
      <c r="D56" s="16">
        <f t="shared" si="1"/>
        <v>1.0000666666666667</v>
      </c>
    </row>
    <row r="57" spans="1:4" x14ac:dyDescent="0.25">
      <c r="A57" s="4">
        <v>43622</v>
      </c>
      <c r="B57" s="15">
        <v>2.4</v>
      </c>
      <c r="C57" s="2">
        <f t="shared" si="0"/>
        <v>1</v>
      </c>
      <c r="D57" s="16">
        <f t="shared" si="1"/>
        <v>1.0000666666666667</v>
      </c>
    </row>
    <row r="58" spans="1:4" x14ac:dyDescent="0.25">
      <c r="A58" s="4">
        <v>43623</v>
      </c>
      <c r="B58" s="15">
        <v>2.39</v>
      </c>
      <c r="C58" s="2">
        <f t="shared" si="0"/>
        <v>3</v>
      </c>
      <c r="D58" s="16">
        <f t="shared" si="1"/>
        <v>1.0001991666666668</v>
      </c>
    </row>
    <row r="59" spans="1:4" x14ac:dyDescent="0.25">
      <c r="A59" s="4">
        <v>43626</v>
      </c>
      <c r="B59" s="15">
        <v>2.39</v>
      </c>
      <c r="C59" s="2">
        <f t="shared" si="0"/>
        <v>1</v>
      </c>
      <c r="D59" s="16">
        <f t="shared" si="1"/>
        <v>1.000066388888889</v>
      </c>
    </row>
    <row r="60" spans="1:4" x14ac:dyDescent="0.25">
      <c r="A60" s="4">
        <v>43627</v>
      </c>
      <c r="B60" s="15">
        <v>2.38</v>
      </c>
      <c r="C60" s="2">
        <f t="shared" si="0"/>
        <v>1</v>
      </c>
      <c r="D60" s="16">
        <f t="shared" si="1"/>
        <v>1.0000661111111111</v>
      </c>
    </row>
    <row r="61" spans="1:4" x14ac:dyDescent="0.25">
      <c r="A61" s="4">
        <v>43628</v>
      </c>
      <c r="B61" s="15">
        <v>2.37</v>
      </c>
      <c r="C61" s="2">
        <f t="shared" si="0"/>
        <v>1</v>
      </c>
      <c r="D61" s="16">
        <f t="shared" si="1"/>
        <v>1.0000658333333334</v>
      </c>
    </row>
    <row r="62" spans="1:4" x14ac:dyDescent="0.25">
      <c r="A62" s="4">
        <v>43629</v>
      </c>
      <c r="B62" s="15">
        <v>2.35</v>
      </c>
      <c r="C62" s="2">
        <f t="shared" si="0"/>
        <v>1</v>
      </c>
      <c r="D62" s="16">
        <f t="shared" si="1"/>
        <v>1.0000652777777779</v>
      </c>
    </row>
    <row r="63" spans="1:4" x14ac:dyDescent="0.25">
      <c r="A63" s="4">
        <v>43630</v>
      </c>
      <c r="B63" s="15">
        <v>2.35</v>
      </c>
      <c r="C63" s="2">
        <f t="shared" si="0"/>
        <v>3</v>
      </c>
      <c r="D63" s="16">
        <f t="shared" si="1"/>
        <v>1.0001958333333334</v>
      </c>
    </row>
    <row r="64" spans="1:4" x14ac:dyDescent="0.25">
      <c r="A64" s="4">
        <v>43633</v>
      </c>
      <c r="B64" s="15">
        <v>2.41</v>
      </c>
      <c r="C64" s="2">
        <f t="shared" si="0"/>
        <v>1</v>
      </c>
      <c r="D64" s="16">
        <f t="shared" ref="D64:D65" si="2">(1+((B64/100)*(C64/360)))</f>
        <v>1.0000669444444445</v>
      </c>
    </row>
    <row r="65" spans="1:13" x14ac:dyDescent="0.25">
      <c r="A65" s="4">
        <v>43634</v>
      </c>
      <c r="B65" s="15">
        <v>2.39</v>
      </c>
      <c r="C65" s="2">
        <f>IF(A66&lt;&gt;"",_xlfn.DAYS(A68,A65),1)</f>
        <v>1</v>
      </c>
      <c r="D65" s="16">
        <f t="shared" si="2"/>
        <v>1.000066388888889</v>
      </c>
      <c r="E65" t="s">
        <v>15</v>
      </c>
    </row>
    <row r="66" spans="1:13" x14ac:dyDescent="0.25">
      <c r="A66" s="1"/>
      <c r="B66" s="3" t="s">
        <v>5</v>
      </c>
      <c r="C66" s="3">
        <f>SUM(C3:C65)</f>
        <v>91</v>
      </c>
      <c r="D66" s="7">
        <f>ROUND(100*(PRODUCT(D3:D65)-1)*(360/SUM(C3:C65)),4)</f>
        <v>2.4453</v>
      </c>
    </row>
    <row r="67" spans="1:13" x14ac:dyDescent="0.25">
      <c r="A67" s="1"/>
      <c r="B67" s="3" t="s">
        <v>4</v>
      </c>
      <c r="C67" s="6"/>
      <c r="D67" s="7">
        <f>100-D66</f>
        <v>97.554699999999997</v>
      </c>
    </row>
    <row r="70" spans="1:13" ht="15" customHeight="1" x14ac:dyDescent="0.25">
      <c r="A70" s="8" t="s">
        <v>8</v>
      </c>
      <c r="B70" s="25" t="s">
        <v>12</v>
      </c>
      <c r="C70" s="25"/>
      <c r="D70" s="25"/>
      <c r="E70" s="25"/>
      <c r="F70" s="25"/>
      <c r="G70" s="25"/>
      <c r="H70" s="25"/>
      <c r="I70" s="25"/>
      <c r="J70" s="25"/>
      <c r="K70" s="25"/>
      <c r="L70" s="25"/>
      <c r="M70" s="25"/>
    </row>
    <row r="71" spans="1:13" x14ac:dyDescent="0.25">
      <c r="A71" s="9"/>
      <c r="B71" s="25"/>
      <c r="C71" s="25"/>
      <c r="D71" s="25"/>
      <c r="E71" s="25"/>
      <c r="F71" s="25"/>
      <c r="G71" s="25"/>
      <c r="H71" s="25"/>
      <c r="I71" s="25"/>
      <c r="J71" s="25"/>
      <c r="K71" s="25"/>
      <c r="L71" s="25"/>
      <c r="M71" s="25"/>
    </row>
    <row r="72" spans="1:13" x14ac:dyDescent="0.25">
      <c r="A72" s="9"/>
      <c r="B72" s="25"/>
      <c r="C72" s="25"/>
      <c r="D72" s="25"/>
      <c r="E72" s="25"/>
      <c r="F72" s="25"/>
      <c r="G72" s="25"/>
      <c r="H72" s="25"/>
      <c r="I72" s="25"/>
      <c r="J72" s="25"/>
      <c r="K72" s="25"/>
      <c r="L72" s="25"/>
      <c r="M72" s="25"/>
    </row>
    <row r="73" spans="1:13" x14ac:dyDescent="0.25">
      <c r="A73" s="9"/>
      <c r="B73" s="25"/>
      <c r="C73" s="25"/>
      <c r="D73" s="25"/>
      <c r="E73" s="25"/>
      <c r="F73" s="25"/>
      <c r="G73" s="25"/>
      <c r="H73" s="25"/>
      <c r="I73" s="25"/>
      <c r="J73" s="25"/>
      <c r="K73" s="25"/>
      <c r="L73" s="25"/>
      <c r="M73" s="25"/>
    </row>
    <row r="74" spans="1:13" x14ac:dyDescent="0.25">
      <c r="A74" s="9"/>
      <c r="B74" s="25"/>
      <c r="C74" s="25"/>
      <c r="D74" s="25"/>
      <c r="E74" s="25"/>
      <c r="F74" s="25"/>
      <c r="G74" s="25"/>
      <c r="H74" s="25"/>
      <c r="I74" s="25"/>
      <c r="J74" s="25"/>
      <c r="K74" s="25"/>
      <c r="L74" s="25"/>
      <c r="M74" s="25"/>
    </row>
    <row r="75" spans="1:13" x14ac:dyDescent="0.25">
      <c r="A75" s="9"/>
      <c r="B75" s="25"/>
      <c r="C75" s="25"/>
      <c r="D75" s="25"/>
      <c r="E75" s="25"/>
      <c r="F75" s="25"/>
      <c r="G75" s="25"/>
      <c r="H75" s="25"/>
      <c r="I75" s="25"/>
      <c r="J75" s="25"/>
      <c r="K75" s="25"/>
      <c r="L75" s="25"/>
      <c r="M75" s="25"/>
    </row>
    <row r="76" spans="1:13" x14ac:dyDescent="0.25">
      <c r="A76" s="9"/>
      <c r="B76" s="25"/>
      <c r="C76" s="25"/>
      <c r="D76" s="25"/>
      <c r="E76" s="25"/>
      <c r="F76" s="25"/>
      <c r="G76" s="25"/>
      <c r="H76" s="25"/>
      <c r="I76" s="25"/>
      <c r="J76" s="25"/>
      <c r="K76" s="25"/>
      <c r="L76" s="25"/>
      <c r="M76" s="25"/>
    </row>
    <row r="77" spans="1:13" x14ac:dyDescent="0.25">
      <c r="A77" s="9"/>
      <c r="B77" s="25"/>
      <c r="C77" s="25"/>
      <c r="D77" s="25"/>
      <c r="E77" s="25"/>
      <c r="F77" s="25"/>
      <c r="G77" s="25"/>
      <c r="H77" s="25"/>
      <c r="I77" s="25"/>
      <c r="J77" s="25"/>
      <c r="K77" s="25"/>
      <c r="L77" s="25"/>
      <c r="M77" s="25"/>
    </row>
    <row r="78" spans="1:13" x14ac:dyDescent="0.25">
      <c r="A78" s="10"/>
      <c r="B78" s="25"/>
      <c r="C78" s="25"/>
      <c r="D78" s="25"/>
      <c r="E78" s="25"/>
      <c r="F78" s="25"/>
      <c r="G78" s="25"/>
      <c r="H78" s="25"/>
      <c r="I78" s="25"/>
      <c r="J78" s="25"/>
      <c r="K78" s="25"/>
      <c r="L78" s="25"/>
      <c r="M78" s="25"/>
    </row>
    <row r="79" spans="1:13" x14ac:dyDescent="0.25">
      <c r="A79" s="9"/>
      <c r="B79" s="25"/>
      <c r="C79" s="25"/>
      <c r="D79" s="25"/>
      <c r="E79" s="25"/>
      <c r="F79" s="25"/>
      <c r="G79" s="25"/>
      <c r="H79" s="25"/>
      <c r="I79" s="25"/>
      <c r="J79" s="25"/>
      <c r="K79" s="25"/>
      <c r="L79" s="25"/>
      <c r="M79" s="25"/>
    </row>
    <row r="80" spans="1:13" x14ac:dyDescent="0.25">
      <c r="A80" s="9"/>
      <c r="B80" s="25"/>
      <c r="C80" s="25"/>
      <c r="D80" s="25"/>
      <c r="E80" s="25"/>
      <c r="F80" s="25"/>
      <c r="G80" s="25"/>
      <c r="H80" s="25"/>
      <c r="I80" s="25"/>
      <c r="J80" s="25"/>
      <c r="K80" s="25"/>
      <c r="L80" s="25"/>
      <c r="M80" s="25"/>
    </row>
    <row r="81" spans="1:13" x14ac:dyDescent="0.25">
      <c r="A81" s="9"/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</row>
    <row r="82" spans="1:13" x14ac:dyDescent="0.25">
      <c r="A82" s="10" t="s">
        <v>9</v>
      </c>
      <c r="B82" s="12" t="s">
        <v>11</v>
      </c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</row>
    <row r="83" spans="1:13" x14ac:dyDescent="0.25">
      <c r="A83" s="9"/>
      <c r="B83" s="13" t="s">
        <v>10</v>
      </c>
      <c r="C83" s="11"/>
      <c r="D83" s="11"/>
      <c r="E83" s="11"/>
      <c r="F83" s="11"/>
      <c r="G83" s="11"/>
      <c r="H83" s="11"/>
      <c r="I83" s="14"/>
      <c r="J83" s="11"/>
      <c r="K83" s="11"/>
      <c r="L83" s="11"/>
      <c r="M83" s="11"/>
    </row>
  </sheetData>
  <mergeCells count="2">
    <mergeCell ref="A1:D1"/>
    <mergeCell ref="B70:M80"/>
  </mergeCells>
  <conditionalFormatting sqref="C3:C65">
    <cfRule type="colorScale" priority="5">
      <colorScale>
        <cfvo type="min"/>
        <cfvo type="max"/>
        <color theme="0" tint="-4.9989318521683403E-2"/>
        <color theme="0" tint="-0.14999847407452621"/>
      </colorScale>
    </cfRule>
  </conditionalFormatting>
  <hyperlinks>
    <hyperlink ref="B83" r:id="rId1" xr:uid="{DCA1C2DA-B3A6-4598-ABC9-EFABA6946768}"/>
  </hyperlinks>
  <pageMargins left="0.7" right="0.7" top="0.75" bottom="0.75" header="0.3" footer="0.3"/>
  <pageSetup orientation="portrait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DD759C-3E84-4F42-ABBE-8E881FC6F744}">
  <dimension ref="A1:M81"/>
  <sheetViews>
    <sheetView showGridLines="0" workbookViewId="0">
      <selection activeCell="E2" sqref="E2"/>
    </sheetView>
  </sheetViews>
  <sheetFormatPr defaultRowHeight="15" x14ac:dyDescent="0.25"/>
  <cols>
    <col min="1" max="1" width="16.7109375" customWidth="1"/>
    <col min="2" max="2" width="18" customWidth="1"/>
    <col min="3" max="4" width="16.7109375" customWidth="1"/>
    <col min="5" max="5" width="27.42578125" bestFit="1" customWidth="1"/>
  </cols>
  <sheetData>
    <row r="1" spans="1:5" x14ac:dyDescent="0.25">
      <c r="A1" s="24" t="s">
        <v>13</v>
      </c>
      <c r="B1" s="24"/>
      <c r="C1" s="24"/>
      <c r="D1" s="24"/>
    </row>
    <row r="2" spans="1:5" x14ac:dyDescent="0.25">
      <c r="A2" s="3" t="s">
        <v>3</v>
      </c>
      <c r="B2" s="3" t="s">
        <v>2</v>
      </c>
      <c r="C2" s="3" t="s">
        <v>0</v>
      </c>
      <c r="D2" s="3" t="s">
        <v>1</v>
      </c>
    </row>
    <row r="3" spans="1:5" x14ac:dyDescent="0.25">
      <c r="A3" s="4">
        <v>43453</v>
      </c>
      <c r="B3" s="15">
        <v>2.2999999999999998</v>
      </c>
      <c r="C3" s="2">
        <f>IF(A4&lt;&gt;"",_xlfn.DAYS(A4,A3),1)</f>
        <v>1</v>
      </c>
      <c r="D3" s="16">
        <f>(1+((B3/100)*(C3/360)))</f>
        <v>1.0000638888888889</v>
      </c>
      <c r="E3" t="s">
        <v>14</v>
      </c>
    </row>
    <row r="4" spans="1:5" x14ac:dyDescent="0.25">
      <c r="A4" s="4">
        <v>43454</v>
      </c>
      <c r="B4" s="15">
        <v>2.41</v>
      </c>
      <c r="C4" s="2">
        <f t="shared" ref="C4:C63" si="0">IF(A5&lt;&gt;"",_xlfn.DAYS(A5,A4),1)</f>
        <v>1</v>
      </c>
      <c r="D4" s="16">
        <f t="shared" ref="D4:D63" si="1">(1+((B4/100)*(C4/360)))</f>
        <v>1.0000669444444445</v>
      </c>
    </row>
    <row r="5" spans="1:5" x14ac:dyDescent="0.25">
      <c r="A5" s="4">
        <v>43455</v>
      </c>
      <c r="B5" s="15">
        <v>2.4</v>
      </c>
      <c r="C5" s="2">
        <f t="shared" si="0"/>
        <v>3</v>
      </c>
      <c r="D5" s="16">
        <f t="shared" si="1"/>
        <v>1.0002</v>
      </c>
    </row>
    <row r="6" spans="1:5" x14ac:dyDescent="0.25">
      <c r="A6" s="4">
        <v>43458</v>
      </c>
      <c r="B6" s="15">
        <v>2.41</v>
      </c>
      <c r="C6" s="2">
        <f t="shared" si="0"/>
        <v>2</v>
      </c>
      <c r="D6" s="16">
        <f t="shared" si="1"/>
        <v>1.0001338888888889</v>
      </c>
    </row>
    <row r="7" spans="1:5" x14ac:dyDescent="0.25">
      <c r="A7" s="4">
        <v>43460</v>
      </c>
      <c r="B7" s="15">
        <v>2.44</v>
      </c>
      <c r="C7" s="2">
        <f t="shared" si="0"/>
        <v>1</v>
      </c>
      <c r="D7" s="16">
        <f t="shared" si="1"/>
        <v>1.0000677777777778</v>
      </c>
    </row>
    <row r="8" spans="1:5" x14ac:dyDescent="0.25">
      <c r="A8" s="4">
        <v>43461</v>
      </c>
      <c r="B8" s="15">
        <v>2.44</v>
      </c>
      <c r="C8" s="2">
        <f t="shared" si="0"/>
        <v>1</v>
      </c>
      <c r="D8" s="16">
        <f t="shared" si="1"/>
        <v>1.0000677777777778</v>
      </c>
    </row>
    <row r="9" spans="1:5" x14ac:dyDescent="0.25">
      <c r="A9" s="4">
        <v>43462</v>
      </c>
      <c r="B9" s="15">
        <v>2.46</v>
      </c>
      <c r="C9" s="2">
        <f t="shared" si="0"/>
        <v>3</v>
      </c>
      <c r="D9" s="16">
        <f t="shared" si="1"/>
        <v>1.000205</v>
      </c>
    </row>
    <row r="10" spans="1:5" x14ac:dyDescent="0.25">
      <c r="A10" s="4">
        <v>43465</v>
      </c>
      <c r="B10" s="15">
        <v>3</v>
      </c>
      <c r="C10" s="2">
        <f t="shared" si="0"/>
        <v>2</v>
      </c>
      <c r="D10" s="16">
        <f t="shared" si="1"/>
        <v>1.0001666666666666</v>
      </c>
    </row>
    <row r="11" spans="1:5" x14ac:dyDescent="0.25">
      <c r="A11" s="4">
        <v>43467</v>
      </c>
      <c r="B11" s="15">
        <v>3.15</v>
      </c>
      <c r="C11" s="2">
        <f t="shared" si="0"/>
        <v>1</v>
      </c>
      <c r="D11" s="16">
        <f t="shared" si="1"/>
        <v>1.0000875</v>
      </c>
    </row>
    <row r="12" spans="1:5" x14ac:dyDescent="0.25">
      <c r="A12" s="4">
        <v>43468</v>
      </c>
      <c r="B12" s="15">
        <v>2.7</v>
      </c>
      <c r="C12" s="2">
        <f t="shared" si="0"/>
        <v>1</v>
      </c>
      <c r="D12" s="16">
        <f t="shared" si="1"/>
        <v>1.000075</v>
      </c>
    </row>
    <row r="13" spans="1:5" x14ac:dyDescent="0.25">
      <c r="A13" s="4">
        <v>43469</v>
      </c>
      <c r="B13" s="15">
        <v>2.4500000000000002</v>
      </c>
      <c r="C13" s="2">
        <f t="shared" si="0"/>
        <v>3</v>
      </c>
      <c r="D13" s="16">
        <f t="shared" si="1"/>
        <v>1.0002041666666666</v>
      </c>
    </row>
    <row r="14" spans="1:5" x14ac:dyDescent="0.25">
      <c r="A14" s="4">
        <v>43472</v>
      </c>
      <c r="B14" s="15">
        <v>2.41</v>
      </c>
      <c r="C14" s="2">
        <f t="shared" si="0"/>
        <v>1</v>
      </c>
      <c r="D14" s="16">
        <f t="shared" si="1"/>
        <v>1.0000669444444445</v>
      </c>
    </row>
    <row r="15" spans="1:5" x14ac:dyDescent="0.25">
      <c r="A15" s="4">
        <v>43473</v>
      </c>
      <c r="B15" s="15">
        <v>2.42</v>
      </c>
      <c r="C15" s="2">
        <f t="shared" si="0"/>
        <v>1</v>
      </c>
      <c r="D15" s="16">
        <f t="shared" si="1"/>
        <v>1.0000672222222222</v>
      </c>
    </row>
    <row r="16" spans="1:5" x14ac:dyDescent="0.25">
      <c r="A16" s="4">
        <v>43474</v>
      </c>
      <c r="B16" s="15">
        <v>2.4500000000000002</v>
      </c>
      <c r="C16" s="2">
        <f t="shared" si="0"/>
        <v>1</v>
      </c>
      <c r="D16" s="16">
        <f t="shared" si="1"/>
        <v>1.0000680555555554</v>
      </c>
    </row>
    <row r="17" spans="1:4" x14ac:dyDescent="0.25">
      <c r="A17" s="4">
        <v>43475</v>
      </c>
      <c r="B17" s="15">
        <v>2.4300000000000002</v>
      </c>
      <c r="C17" s="2">
        <f t="shared" si="0"/>
        <v>1</v>
      </c>
      <c r="D17" s="16">
        <f t="shared" si="1"/>
        <v>1.0000675000000001</v>
      </c>
    </row>
    <row r="18" spans="1:4" x14ac:dyDescent="0.25">
      <c r="A18" s="4">
        <v>43476</v>
      </c>
      <c r="B18" s="15">
        <v>2.41</v>
      </c>
      <c r="C18" s="2">
        <f t="shared" si="0"/>
        <v>3</v>
      </c>
      <c r="D18" s="16">
        <f t="shared" si="1"/>
        <v>1.0002008333333334</v>
      </c>
    </row>
    <row r="19" spans="1:4" x14ac:dyDescent="0.25">
      <c r="A19" s="4">
        <v>43479</v>
      </c>
      <c r="B19" s="15">
        <v>2.4</v>
      </c>
      <c r="C19" s="2">
        <f t="shared" si="0"/>
        <v>1</v>
      </c>
      <c r="D19" s="16">
        <f t="shared" si="1"/>
        <v>1.0000666666666667</v>
      </c>
    </row>
    <row r="20" spans="1:4" x14ac:dyDescent="0.25">
      <c r="A20" s="4">
        <v>43480</v>
      </c>
      <c r="B20" s="15">
        <v>2.46</v>
      </c>
      <c r="C20" s="2">
        <f t="shared" si="0"/>
        <v>1</v>
      </c>
      <c r="D20" s="16">
        <f t="shared" si="1"/>
        <v>1.0000683333333333</v>
      </c>
    </row>
    <row r="21" spans="1:4" x14ac:dyDescent="0.25">
      <c r="A21" s="4">
        <v>43481</v>
      </c>
      <c r="B21" s="15">
        <v>2.4300000000000002</v>
      </c>
      <c r="C21" s="2">
        <f t="shared" si="0"/>
        <v>1</v>
      </c>
      <c r="D21" s="16">
        <f t="shared" si="1"/>
        <v>1.0000675000000001</v>
      </c>
    </row>
    <row r="22" spans="1:4" x14ac:dyDescent="0.25">
      <c r="A22" s="4">
        <v>43482</v>
      </c>
      <c r="B22" s="15">
        <v>2.41</v>
      </c>
      <c r="C22" s="2">
        <f t="shared" si="0"/>
        <v>1</v>
      </c>
      <c r="D22" s="16">
        <f t="shared" si="1"/>
        <v>1.0000669444444445</v>
      </c>
    </row>
    <row r="23" spans="1:4" x14ac:dyDescent="0.25">
      <c r="A23" s="4">
        <v>43483</v>
      </c>
      <c r="B23" s="15">
        <v>2.42</v>
      </c>
      <c r="C23" s="2">
        <f t="shared" si="0"/>
        <v>4</v>
      </c>
      <c r="D23" s="16">
        <f t="shared" si="1"/>
        <v>1.0002688888888889</v>
      </c>
    </row>
    <row r="24" spans="1:4" x14ac:dyDescent="0.25">
      <c r="A24" s="4">
        <v>43487</v>
      </c>
      <c r="B24" s="15">
        <v>2.41</v>
      </c>
      <c r="C24" s="2">
        <f t="shared" si="0"/>
        <v>1</v>
      </c>
      <c r="D24" s="16">
        <f t="shared" si="1"/>
        <v>1.0000669444444445</v>
      </c>
    </row>
    <row r="25" spans="1:4" x14ac:dyDescent="0.25">
      <c r="A25" s="4">
        <v>43488</v>
      </c>
      <c r="B25" s="15">
        <v>2.4</v>
      </c>
      <c r="C25" s="2">
        <f t="shared" si="0"/>
        <v>1</v>
      </c>
      <c r="D25" s="16">
        <f t="shared" si="1"/>
        <v>1.0000666666666667</v>
      </c>
    </row>
    <row r="26" spans="1:4" x14ac:dyDescent="0.25">
      <c r="A26" s="4">
        <v>43489</v>
      </c>
      <c r="B26" s="15">
        <v>2.41</v>
      </c>
      <c r="C26" s="2">
        <f t="shared" si="0"/>
        <v>1</v>
      </c>
      <c r="D26" s="16">
        <f t="shared" si="1"/>
        <v>1.0000669444444445</v>
      </c>
    </row>
    <row r="27" spans="1:4" x14ac:dyDescent="0.25">
      <c r="A27" s="4">
        <v>43490</v>
      </c>
      <c r="B27" s="15">
        <v>2.4</v>
      </c>
      <c r="C27" s="2">
        <f t="shared" si="0"/>
        <v>3</v>
      </c>
      <c r="D27" s="16">
        <f t="shared" si="1"/>
        <v>1.0002</v>
      </c>
    </row>
    <row r="28" spans="1:4" x14ac:dyDescent="0.25">
      <c r="A28" s="4">
        <v>43493</v>
      </c>
      <c r="B28" s="15">
        <v>2.39</v>
      </c>
      <c r="C28" s="2">
        <f t="shared" si="0"/>
        <v>1</v>
      </c>
      <c r="D28" s="16">
        <f t="shared" si="1"/>
        <v>1.000066388888889</v>
      </c>
    </row>
    <row r="29" spans="1:4" x14ac:dyDescent="0.25">
      <c r="A29" s="4">
        <v>43494</v>
      </c>
      <c r="B29" s="15">
        <v>2.4</v>
      </c>
      <c r="C29" s="2">
        <f t="shared" si="0"/>
        <v>1</v>
      </c>
      <c r="D29" s="16">
        <f t="shared" si="1"/>
        <v>1.0000666666666667</v>
      </c>
    </row>
    <row r="30" spans="1:4" x14ac:dyDescent="0.25">
      <c r="A30" s="4">
        <v>43495</v>
      </c>
      <c r="B30" s="15">
        <v>2.39</v>
      </c>
      <c r="C30" s="2">
        <f t="shared" si="0"/>
        <v>1</v>
      </c>
      <c r="D30" s="16">
        <f t="shared" si="1"/>
        <v>1.000066388888889</v>
      </c>
    </row>
    <row r="31" spans="1:4" x14ac:dyDescent="0.25">
      <c r="A31" s="4">
        <v>43496</v>
      </c>
      <c r="B31" s="15">
        <v>2.58</v>
      </c>
      <c r="C31" s="2">
        <f t="shared" si="0"/>
        <v>1</v>
      </c>
      <c r="D31" s="16">
        <f t="shared" si="1"/>
        <v>1.0000716666666667</v>
      </c>
    </row>
    <row r="32" spans="1:4" x14ac:dyDescent="0.25">
      <c r="A32" s="4">
        <v>43497</v>
      </c>
      <c r="B32" s="15">
        <v>2.4700000000000002</v>
      </c>
      <c r="C32" s="2">
        <f t="shared" si="0"/>
        <v>3</v>
      </c>
      <c r="D32" s="16">
        <f t="shared" si="1"/>
        <v>1.0002058333333332</v>
      </c>
    </row>
    <row r="33" spans="1:4" x14ac:dyDescent="0.25">
      <c r="A33" s="4">
        <v>43500</v>
      </c>
      <c r="B33" s="15">
        <v>2.4</v>
      </c>
      <c r="C33" s="2">
        <f t="shared" si="0"/>
        <v>1</v>
      </c>
      <c r="D33" s="16">
        <f t="shared" si="1"/>
        <v>1.0000666666666667</v>
      </c>
    </row>
    <row r="34" spans="1:4" x14ac:dyDescent="0.25">
      <c r="A34" s="4">
        <v>43501</v>
      </c>
      <c r="B34" s="15">
        <v>2.4</v>
      </c>
      <c r="C34" s="2">
        <f t="shared" si="0"/>
        <v>1</v>
      </c>
      <c r="D34" s="16">
        <f t="shared" si="1"/>
        <v>1.0000666666666667</v>
      </c>
    </row>
    <row r="35" spans="1:4" x14ac:dyDescent="0.25">
      <c r="A35" s="4">
        <v>43502</v>
      </c>
      <c r="B35" s="15">
        <v>2.38</v>
      </c>
      <c r="C35" s="2">
        <f t="shared" si="0"/>
        <v>1</v>
      </c>
      <c r="D35" s="16">
        <f t="shared" si="1"/>
        <v>1.0000661111111111</v>
      </c>
    </row>
    <row r="36" spans="1:4" x14ac:dyDescent="0.25">
      <c r="A36" s="4">
        <v>43503</v>
      </c>
      <c r="B36" s="15">
        <v>2.38</v>
      </c>
      <c r="C36" s="2">
        <f t="shared" si="0"/>
        <v>1</v>
      </c>
      <c r="D36" s="16">
        <f t="shared" si="1"/>
        <v>1.0000661111111111</v>
      </c>
    </row>
    <row r="37" spans="1:4" x14ac:dyDescent="0.25">
      <c r="A37" s="4">
        <v>43504</v>
      </c>
      <c r="B37" s="15">
        <v>2.37</v>
      </c>
      <c r="C37" s="2">
        <f t="shared" si="0"/>
        <v>3</v>
      </c>
      <c r="D37" s="16">
        <f t="shared" si="1"/>
        <v>1.0001975000000001</v>
      </c>
    </row>
    <row r="38" spans="1:4" x14ac:dyDescent="0.25">
      <c r="A38" s="4">
        <v>43507</v>
      </c>
      <c r="B38" s="15">
        <v>2.4</v>
      </c>
      <c r="C38" s="2">
        <f t="shared" si="0"/>
        <v>1</v>
      </c>
      <c r="D38" s="16">
        <f t="shared" si="1"/>
        <v>1.0000666666666667</v>
      </c>
    </row>
    <row r="39" spans="1:4" x14ac:dyDescent="0.25">
      <c r="A39" s="4">
        <v>43508</v>
      </c>
      <c r="B39" s="15">
        <v>2.39</v>
      </c>
      <c r="C39" s="2">
        <f t="shared" si="0"/>
        <v>1</v>
      </c>
      <c r="D39" s="16">
        <f t="shared" si="1"/>
        <v>1.000066388888889</v>
      </c>
    </row>
    <row r="40" spans="1:4" x14ac:dyDescent="0.25">
      <c r="A40" s="4">
        <v>43509</v>
      </c>
      <c r="B40" s="15">
        <v>2.38</v>
      </c>
      <c r="C40" s="2">
        <f t="shared" si="0"/>
        <v>1</v>
      </c>
      <c r="D40" s="16">
        <f t="shared" si="1"/>
        <v>1.0000661111111111</v>
      </c>
    </row>
    <row r="41" spans="1:4" x14ac:dyDescent="0.25">
      <c r="A41" s="4">
        <v>43510</v>
      </c>
      <c r="B41" s="15">
        <v>2.39</v>
      </c>
      <c r="C41" s="2">
        <f t="shared" si="0"/>
        <v>1</v>
      </c>
      <c r="D41" s="16">
        <f t="shared" si="1"/>
        <v>1.000066388888889</v>
      </c>
    </row>
    <row r="42" spans="1:4" x14ac:dyDescent="0.25">
      <c r="A42" s="4">
        <v>43511</v>
      </c>
      <c r="B42" s="15">
        <v>2.4300000000000002</v>
      </c>
      <c r="C42" s="2">
        <f t="shared" si="0"/>
        <v>4</v>
      </c>
      <c r="D42" s="16">
        <f t="shared" si="1"/>
        <v>1.00027</v>
      </c>
    </row>
    <row r="43" spans="1:4" x14ac:dyDescent="0.25">
      <c r="A43" s="4">
        <v>43515</v>
      </c>
      <c r="B43" s="15">
        <v>2.4</v>
      </c>
      <c r="C43" s="2">
        <f t="shared" si="0"/>
        <v>1</v>
      </c>
      <c r="D43" s="16">
        <f t="shared" si="1"/>
        <v>1.0000666666666667</v>
      </c>
    </row>
    <row r="44" spans="1:4" x14ac:dyDescent="0.25">
      <c r="A44" s="4">
        <v>43516</v>
      </c>
      <c r="B44" s="15">
        <v>2.39</v>
      </c>
      <c r="C44" s="2">
        <f t="shared" si="0"/>
        <v>1</v>
      </c>
      <c r="D44" s="16">
        <f t="shared" si="1"/>
        <v>1.000066388888889</v>
      </c>
    </row>
    <row r="45" spans="1:4" x14ac:dyDescent="0.25">
      <c r="A45" s="4">
        <v>43517</v>
      </c>
      <c r="B45" s="15">
        <v>2.39</v>
      </c>
      <c r="C45" s="2">
        <f t="shared" si="0"/>
        <v>1</v>
      </c>
      <c r="D45" s="16">
        <f t="shared" si="1"/>
        <v>1.000066388888889</v>
      </c>
    </row>
    <row r="46" spans="1:4" x14ac:dyDescent="0.25">
      <c r="A46" s="4">
        <v>43518</v>
      </c>
      <c r="B46" s="15">
        <v>2.4</v>
      </c>
      <c r="C46" s="2">
        <f t="shared" si="0"/>
        <v>3</v>
      </c>
      <c r="D46" s="16">
        <f t="shared" si="1"/>
        <v>1.0002</v>
      </c>
    </row>
    <row r="47" spans="1:4" x14ac:dyDescent="0.25">
      <c r="A47" s="4">
        <v>43521</v>
      </c>
      <c r="B47" s="15">
        <v>2.38</v>
      </c>
      <c r="C47" s="2">
        <f t="shared" si="0"/>
        <v>1</v>
      </c>
      <c r="D47" s="16">
        <f t="shared" si="1"/>
        <v>1.0000661111111111</v>
      </c>
    </row>
    <row r="48" spans="1:4" x14ac:dyDescent="0.25">
      <c r="A48" s="4">
        <v>43522</v>
      </c>
      <c r="B48" s="15">
        <v>2.38</v>
      </c>
      <c r="C48" s="2">
        <f t="shared" si="0"/>
        <v>1</v>
      </c>
      <c r="D48" s="16">
        <f t="shared" si="1"/>
        <v>1.0000661111111111</v>
      </c>
    </row>
    <row r="49" spans="1:5" x14ac:dyDescent="0.25">
      <c r="A49" s="4">
        <v>43523</v>
      </c>
      <c r="B49" s="15">
        <v>2.37</v>
      </c>
      <c r="C49" s="2">
        <f t="shared" si="0"/>
        <v>1</v>
      </c>
      <c r="D49" s="16">
        <f t="shared" si="1"/>
        <v>1.0000658333333334</v>
      </c>
    </row>
    <row r="50" spans="1:5" x14ac:dyDescent="0.25">
      <c r="A50" s="4">
        <v>43524</v>
      </c>
      <c r="B50" s="15">
        <v>2.58</v>
      </c>
      <c r="C50" s="2">
        <f t="shared" si="0"/>
        <v>1</v>
      </c>
      <c r="D50" s="16">
        <f t="shared" si="1"/>
        <v>1.0000716666666667</v>
      </c>
    </row>
    <row r="51" spans="1:5" x14ac:dyDescent="0.25">
      <c r="A51" s="4">
        <v>43525</v>
      </c>
      <c r="B51" s="15">
        <v>2.38</v>
      </c>
      <c r="C51" s="2">
        <f t="shared" si="0"/>
        <v>3</v>
      </c>
      <c r="D51" s="16">
        <f t="shared" si="1"/>
        <v>1.0001983333333333</v>
      </c>
    </row>
    <row r="52" spans="1:5" x14ac:dyDescent="0.25">
      <c r="A52" s="4">
        <v>43528</v>
      </c>
      <c r="B52" s="15">
        <v>2.38</v>
      </c>
      <c r="C52" s="2">
        <f t="shared" si="0"/>
        <v>1</v>
      </c>
      <c r="D52" s="16">
        <f t="shared" si="1"/>
        <v>1.0000661111111111</v>
      </c>
    </row>
    <row r="53" spans="1:5" x14ac:dyDescent="0.25">
      <c r="A53" s="4">
        <v>43529</v>
      </c>
      <c r="B53" s="15">
        <v>2.38</v>
      </c>
      <c r="C53" s="2">
        <f t="shared" si="0"/>
        <v>1</v>
      </c>
      <c r="D53" s="16">
        <f t="shared" si="1"/>
        <v>1.0000661111111111</v>
      </c>
    </row>
    <row r="54" spans="1:5" x14ac:dyDescent="0.25">
      <c r="A54" s="4">
        <v>43530</v>
      </c>
      <c r="B54" s="15">
        <v>2.38</v>
      </c>
      <c r="C54" s="2">
        <f t="shared" si="0"/>
        <v>1</v>
      </c>
      <c r="D54" s="16">
        <f t="shared" si="1"/>
        <v>1.0000661111111111</v>
      </c>
    </row>
    <row r="55" spans="1:5" x14ac:dyDescent="0.25">
      <c r="A55" s="4">
        <v>43531</v>
      </c>
      <c r="B55" s="15">
        <v>2.38</v>
      </c>
      <c r="C55" s="2">
        <f t="shared" si="0"/>
        <v>1</v>
      </c>
      <c r="D55" s="16">
        <f t="shared" si="1"/>
        <v>1.0000661111111111</v>
      </c>
    </row>
    <row r="56" spans="1:5" x14ac:dyDescent="0.25">
      <c r="A56" s="4">
        <v>43532</v>
      </c>
      <c r="B56" s="15">
        <v>2.39</v>
      </c>
      <c r="C56" s="2">
        <f t="shared" si="0"/>
        <v>3</v>
      </c>
      <c r="D56" s="16">
        <f t="shared" si="1"/>
        <v>1.0001991666666668</v>
      </c>
    </row>
    <row r="57" spans="1:5" x14ac:dyDescent="0.25">
      <c r="A57" s="4">
        <v>43535</v>
      </c>
      <c r="B57" s="15">
        <v>2.38</v>
      </c>
      <c r="C57" s="2">
        <f t="shared" si="0"/>
        <v>1</v>
      </c>
      <c r="D57" s="16">
        <f t="shared" si="1"/>
        <v>1.0000661111111111</v>
      </c>
    </row>
    <row r="58" spans="1:5" x14ac:dyDescent="0.25">
      <c r="A58" s="4">
        <v>43536</v>
      </c>
      <c r="B58" s="15">
        <v>2.39</v>
      </c>
      <c r="C58" s="2">
        <f t="shared" si="0"/>
        <v>1</v>
      </c>
      <c r="D58" s="16">
        <f t="shared" si="1"/>
        <v>1.000066388888889</v>
      </c>
    </row>
    <row r="59" spans="1:5" x14ac:dyDescent="0.25">
      <c r="A59" s="4">
        <v>43537</v>
      </c>
      <c r="B59" s="15">
        <v>2.4</v>
      </c>
      <c r="C59" s="2">
        <f t="shared" si="0"/>
        <v>1</v>
      </c>
      <c r="D59" s="16">
        <f t="shared" si="1"/>
        <v>1.0000666666666667</v>
      </c>
    </row>
    <row r="60" spans="1:5" x14ac:dyDescent="0.25">
      <c r="A60" s="4">
        <v>43538</v>
      </c>
      <c r="B60" s="15">
        <v>2.42</v>
      </c>
      <c r="C60" s="2">
        <f t="shared" si="0"/>
        <v>1</v>
      </c>
      <c r="D60" s="16">
        <f t="shared" si="1"/>
        <v>1.0000672222222222</v>
      </c>
    </row>
    <row r="61" spans="1:5" x14ac:dyDescent="0.25">
      <c r="A61" s="4">
        <v>43539</v>
      </c>
      <c r="B61" s="15">
        <v>2.46</v>
      </c>
      <c r="C61" s="2">
        <f t="shared" si="0"/>
        <v>3</v>
      </c>
      <c r="D61" s="16">
        <f t="shared" si="1"/>
        <v>1.000205</v>
      </c>
    </row>
    <row r="62" spans="1:5" x14ac:dyDescent="0.25">
      <c r="A62" s="4">
        <v>43542</v>
      </c>
      <c r="B62" s="15">
        <v>2.41</v>
      </c>
      <c r="C62" s="2">
        <f t="shared" si="0"/>
        <v>1</v>
      </c>
      <c r="D62" s="16">
        <f t="shared" si="1"/>
        <v>1.0000669444444445</v>
      </c>
    </row>
    <row r="63" spans="1:5" x14ac:dyDescent="0.25">
      <c r="A63" s="4">
        <v>43543</v>
      </c>
      <c r="B63" s="15">
        <v>2.42</v>
      </c>
      <c r="C63" s="2">
        <f t="shared" si="0"/>
        <v>1</v>
      </c>
      <c r="D63" s="16">
        <f t="shared" si="1"/>
        <v>1.0000672222222222</v>
      </c>
      <c r="E63" t="s">
        <v>15</v>
      </c>
    </row>
    <row r="64" spans="1:5" x14ac:dyDescent="0.25">
      <c r="A64" s="1"/>
      <c r="B64" s="3" t="s">
        <v>5</v>
      </c>
      <c r="C64" s="3">
        <f>SUM(C3:C63)</f>
        <v>91</v>
      </c>
      <c r="D64" s="7">
        <f>ROUND(100*(PRODUCT(D3:D63)-1)*(360/SUM(C3:C63)),4)</f>
        <v>2.4443999999999999</v>
      </c>
    </row>
    <row r="65" spans="1:13" x14ac:dyDescent="0.25">
      <c r="A65" s="1"/>
      <c r="B65" s="3" t="s">
        <v>4</v>
      </c>
      <c r="C65" s="6"/>
      <c r="D65" s="3">
        <f>100-D64</f>
        <v>97.555599999999998</v>
      </c>
    </row>
    <row r="68" spans="1:13" ht="15" customHeight="1" x14ac:dyDescent="0.25">
      <c r="A68" s="8" t="s">
        <v>8</v>
      </c>
      <c r="B68" s="25" t="s">
        <v>12</v>
      </c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25"/>
    </row>
    <row r="69" spans="1:13" x14ac:dyDescent="0.25">
      <c r="A69" s="9"/>
      <c r="B69" s="25"/>
      <c r="C69" s="25"/>
      <c r="D69" s="25"/>
      <c r="E69" s="25"/>
      <c r="F69" s="25"/>
      <c r="G69" s="25"/>
      <c r="H69" s="25"/>
      <c r="I69" s="25"/>
      <c r="J69" s="25"/>
      <c r="K69" s="25"/>
      <c r="L69" s="25"/>
      <c r="M69" s="25"/>
    </row>
    <row r="70" spans="1:13" x14ac:dyDescent="0.25">
      <c r="A70" s="9"/>
      <c r="B70" s="25"/>
      <c r="C70" s="25"/>
      <c r="D70" s="25"/>
      <c r="E70" s="25"/>
      <c r="F70" s="25"/>
      <c r="G70" s="25"/>
      <c r="H70" s="25"/>
      <c r="I70" s="25"/>
      <c r="J70" s="25"/>
      <c r="K70" s="25"/>
      <c r="L70" s="25"/>
      <c r="M70" s="25"/>
    </row>
    <row r="71" spans="1:13" x14ac:dyDescent="0.25">
      <c r="A71" s="9"/>
      <c r="B71" s="25"/>
      <c r="C71" s="25"/>
      <c r="D71" s="25"/>
      <c r="E71" s="25"/>
      <c r="F71" s="25"/>
      <c r="G71" s="25"/>
      <c r="H71" s="25"/>
      <c r="I71" s="25"/>
      <c r="J71" s="25"/>
      <c r="K71" s="25"/>
      <c r="L71" s="25"/>
      <c r="M71" s="25"/>
    </row>
    <row r="72" spans="1:13" x14ac:dyDescent="0.25">
      <c r="A72" s="9"/>
      <c r="B72" s="25"/>
      <c r="C72" s="25"/>
      <c r="D72" s="25"/>
      <c r="E72" s="25"/>
      <c r="F72" s="25"/>
      <c r="G72" s="25"/>
      <c r="H72" s="25"/>
      <c r="I72" s="25"/>
      <c r="J72" s="25"/>
      <c r="K72" s="25"/>
      <c r="L72" s="25"/>
      <c r="M72" s="25"/>
    </row>
    <row r="73" spans="1:13" x14ac:dyDescent="0.25">
      <c r="A73" s="9"/>
      <c r="B73" s="25"/>
      <c r="C73" s="25"/>
      <c r="D73" s="25"/>
      <c r="E73" s="25"/>
      <c r="F73" s="25"/>
      <c r="G73" s="25"/>
      <c r="H73" s="25"/>
      <c r="I73" s="25"/>
      <c r="J73" s="25"/>
      <c r="K73" s="25"/>
      <c r="L73" s="25"/>
      <c r="M73" s="25"/>
    </row>
    <row r="74" spans="1:13" x14ac:dyDescent="0.25">
      <c r="A74" s="9"/>
      <c r="B74" s="25"/>
      <c r="C74" s="25"/>
      <c r="D74" s="25"/>
      <c r="E74" s="25"/>
      <c r="F74" s="25"/>
      <c r="G74" s="25"/>
      <c r="H74" s="25"/>
      <c r="I74" s="25"/>
      <c r="J74" s="25"/>
      <c r="K74" s="25"/>
      <c r="L74" s="25"/>
      <c r="M74" s="25"/>
    </row>
    <row r="75" spans="1:13" x14ac:dyDescent="0.25">
      <c r="A75" s="9"/>
      <c r="B75" s="25"/>
      <c r="C75" s="25"/>
      <c r="D75" s="25"/>
      <c r="E75" s="25"/>
      <c r="F75" s="25"/>
      <c r="G75" s="25"/>
      <c r="H75" s="25"/>
      <c r="I75" s="25"/>
      <c r="J75" s="25"/>
      <c r="K75" s="25"/>
      <c r="L75" s="25"/>
      <c r="M75" s="25"/>
    </row>
    <row r="76" spans="1:13" x14ac:dyDescent="0.25">
      <c r="A76" s="10"/>
      <c r="B76" s="25"/>
      <c r="C76" s="25"/>
      <c r="D76" s="25"/>
      <c r="E76" s="25"/>
      <c r="F76" s="25"/>
      <c r="G76" s="25"/>
      <c r="H76" s="25"/>
      <c r="I76" s="25"/>
      <c r="J76" s="25"/>
      <c r="K76" s="25"/>
      <c r="L76" s="25"/>
      <c r="M76" s="25"/>
    </row>
    <row r="77" spans="1:13" x14ac:dyDescent="0.25">
      <c r="A77" s="9"/>
      <c r="B77" s="25"/>
      <c r="C77" s="25"/>
      <c r="D77" s="25"/>
      <c r="E77" s="25"/>
      <c r="F77" s="25"/>
      <c r="G77" s="25"/>
      <c r="H77" s="25"/>
      <c r="I77" s="25"/>
      <c r="J77" s="25"/>
      <c r="K77" s="25"/>
      <c r="L77" s="25"/>
      <c r="M77" s="25"/>
    </row>
    <row r="78" spans="1:13" x14ac:dyDescent="0.25">
      <c r="A78" s="9"/>
      <c r="B78" s="25"/>
      <c r="C78" s="25"/>
      <c r="D78" s="25"/>
      <c r="E78" s="25"/>
      <c r="F78" s="25"/>
      <c r="G78" s="25"/>
      <c r="H78" s="25"/>
      <c r="I78" s="25"/>
      <c r="J78" s="25"/>
      <c r="K78" s="25"/>
      <c r="L78" s="25"/>
      <c r="M78" s="25"/>
    </row>
    <row r="79" spans="1:13" x14ac:dyDescent="0.25">
      <c r="A79" s="9"/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</row>
    <row r="80" spans="1:13" x14ac:dyDescent="0.25">
      <c r="A80" s="10" t="s">
        <v>9</v>
      </c>
      <c r="B80" s="12" t="s">
        <v>11</v>
      </c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</row>
    <row r="81" spans="1:13" x14ac:dyDescent="0.25">
      <c r="A81" s="9"/>
      <c r="B81" s="13" t="s">
        <v>10</v>
      </c>
      <c r="C81" s="11"/>
      <c r="D81" s="11"/>
      <c r="E81" s="11"/>
      <c r="F81" s="11"/>
      <c r="G81" s="11"/>
      <c r="H81" s="11"/>
      <c r="I81" s="14"/>
      <c r="J81" s="11"/>
      <c r="K81" s="11"/>
      <c r="L81" s="11"/>
      <c r="M81" s="11"/>
    </row>
  </sheetData>
  <mergeCells count="2">
    <mergeCell ref="A1:D1"/>
    <mergeCell ref="B68:M78"/>
  </mergeCells>
  <conditionalFormatting sqref="C3:C63">
    <cfRule type="colorScale" priority="1">
      <colorScale>
        <cfvo type="min"/>
        <cfvo type="max"/>
        <color theme="0" tint="-4.9989318521683403E-2"/>
        <color theme="0" tint="-0.14999847407452621"/>
      </colorScale>
    </cfRule>
  </conditionalFormatting>
  <hyperlinks>
    <hyperlink ref="B81" r:id="rId1" xr:uid="{5CA1FD82-B725-4B3D-BB9C-21464BB47851}"/>
  </hyperlinks>
  <pageMargins left="0.7" right="0.7" top="0.75" bottom="0.75" header="0.3" footer="0.3"/>
  <pageSetup orientation="portrait" r:id="rId2"/>
  <ignoredErrors>
    <ignoredError sqref="C4:C63 C3" evalError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EEC013-4A08-4709-8AB9-B252B791AA31}">
  <dimension ref="A1:M81"/>
  <sheetViews>
    <sheetView showGridLines="0" workbookViewId="0">
      <selection activeCell="F5" sqref="F5"/>
    </sheetView>
  </sheetViews>
  <sheetFormatPr defaultRowHeight="15" x14ac:dyDescent="0.25"/>
  <cols>
    <col min="1" max="1" width="16.7109375" customWidth="1"/>
    <col min="2" max="2" width="18" customWidth="1"/>
    <col min="3" max="4" width="16.7109375" customWidth="1"/>
    <col min="5" max="5" width="7.42578125" customWidth="1"/>
    <col min="6" max="11" width="16.7109375" customWidth="1"/>
  </cols>
  <sheetData>
    <row r="1" spans="1:4" x14ac:dyDescent="0.25">
      <c r="A1" s="24" t="s">
        <v>7</v>
      </c>
      <c r="B1" s="24"/>
      <c r="C1" s="24"/>
      <c r="D1" s="24"/>
    </row>
    <row r="2" spans="1:4" x14ac:dyDescent="0.25">
      <c r="A2" s="3" t="s">
        <v>3</v>
      </c>
      <c r="B2" s="3" t="s">
        <v>2</v>
      </c>
      <c r="C2" s="3" t="s">
        <v>0</v>
      </c>
      <c r="D2" s="3" t="s">
        <v>1</v>
      </c>
    </row>
    <row r="3" spans="1:4" x14ac:dyDescent="0.25">
      <c r="A3" s="4">
        <v>43362</v>
      </c>
      <c r="B3" s="15">
        <v>1.92</v>
      </c>
      <c r="C3" s="2">
        <f>IF(A4&lt;&gt;"",_xlfn.DAYS(A4,A3),1)</f>
        <v>1</v>
      </c>
      <c r="D3" s="5">
        <f>(1+((C3/100)/360)*B3)</f>
        <v>1.0000533333333332</v>
      </c>
    </row>
    <row r="4" spans="1:4" x14ac:dyDescent="0.25">
      <c r="A4" s="4">
        <v>43363</v>
      </c>
      <c r="B4" s="15">
        <v>1.92</v>
      </c>
      <c r="C4" s="2">
        <f t="shared" ref="C4:C61" si="0">IF(A5&lt;&gt;"",_xlfn.DAYS(A5,A4),1)</f>
        <v>1</v>
      </c>
      <c r="D4" s="5">
        <f t="shared" ref="D4:D61" si="1">(1+((C4/100)/360)*B4)</f>
        <v>1.0000533333333332</v>
      </c>
    </row>
    <row r="5" spans="1:4" x14ac:dyDescent="0.25">
      <c r="A5" s="4">
        <v>43364</v>
      </c>
      <c r="B5" s="15">
        <v>1.92</v>
      </c>
      <c r="C5" s="2">
        <f t="shared" si="0"/>
        <v>3</v>
      </c>
      <c r="D5" s="5">
        <f t="shared" si="1"/>
        <v>1.0001599999999999</v>
      </c>
    </row>
    <row r="6" spans="1:4" x14ac:dyDescent="0.25">
      <c r="A6" s="4">
        <v>43367</v>
      </c>
      <c r="B6" s="15">
        <v>1.95</v>
      </c>
      <c r="C6" s="2">
        <f t="shared" si="0"/>
        <v>1</v>
      </c>
      <c r="D6" s="5">
        <f t="shared" si="1"/>
        <v>1.0000541666666667</v>
      </c>
    </row>
    <row r="7" spans="1:4" x14ac:dyDescent="0.25">
      <c r="A7" s="4">
        <v>43368</v>
      </c>
      <c r="B7" s="15">
        <v>1.93</v>
      </c>
      <c r="C7" s="2">
        <f t="shared" si="0"/>
        <v>1</v>
      </c>
      <c r="D7" s="5">
        <f t="shared" si="1"/>
        <v>1.0000536111111111</v>
      </c>
    </row>
    <row r="8" spans="1:4" x14ac:dyDescent="0.25">
      <c r="A8" s="4">
        <v>43369</v>
      </c>
      <c r="B8" s="15">
        <v>1.92</v>
      </c>
      <c r="C8" s="2">
        <f t="shared" si="0"/>
        <v>1</v>
      </c>
      <c r="D8" s="5">
        <f t="shared" si="1"/>
        <v>1.0000533333333332</v>
      </c>
    </row>
    <row r="9" spans="1:4" x14ac:dyDescent="0.25">
      <c r="A9" s="4">
        <v>43370</v>
      </c>
      <c r="B9" s="15">
        <v>2.16</v>
      </c>
      <c r="C9" s="2">
        <f t="shared" si="0"/>
        <v>1</v>
      </c>
      <c r="D9" s="5">
        <f t="shared" si="1"/>
        <v>1.0000599999999999</v>
      </c>
    </row>
    <row r="10" spans="1:4" x14ac:dyDescent="0.25">
      <c r="A10" s="4">
        <v>43371</v>
      </c>
      <c r="B10" s="15">
        <v>2.25</v>
      </c>
      <c r="C10" s="2">
        <f t="shared" si="0"/>
        <v>3</v>
      </c>
      <c r="D10" s="5">
        <f t="shared" si="1"/>
        <v>1.0001875</v>
      </c>
    </row>
    <row r="11" spans="1:4" x14ac:dyDescent="0.25">
      <c r="A11" s="4">
        <v>43374</v>
      </c>
      <c r="B11" s="15">
        <v>2.2200000000000002</v>
      </c>
      <c r="C11" s="2">
        <f t="shared" si="0"/>
        <v>1</v>
      </c>
      <c r="D11" s="5">
        <f t="shared" si="1"/>
        <v>1.0000616666666666</v>
      </c>
    </row>
    <row r="12" spans="1:4" x14ac:dyDescent="0.25">
      <c r="A12" s="4">
        <v>43375</v>
      </c>
      <c r="B12" s="15">
        <v>2.2000000000000002</v>
      </c>
      <c r="C12" s="2">
        <f t="shared" si="0"/>
        <v>1</v>
      </c>
      <c r="D12" s="5">
        <f t="shared" si="1"/>
        <v>1.0000611111111111</v>
      </c>
    </row>
    <row r="13" spans="1:4" x14ac:dyDescent="0.25">
      <c r="A13" s="4">
        <v>43376</v>
      </c>
      <c r="B13" s="15">
        <v>2.2000000000000002</v>
      </c>
      <c r="C13" s="2">
        <f t="shared" si="0"/>
        <v>1</v>
      </c>
      <c r="D13" s="5">
        <f t="shared" si="1"/>
        <v>1.0000611111111111</v>
      </c>
    </row>
    <row r="14" spans="1:4" x14ac:dyDescent="0.25">
      <c r="A14" s="4">
        <v>43377</v>
      </c>
      <c r="B14" s="15">
        <v>2.1800000000000002</v>
      </c>
      <c r="C14" s="2">
        <f t="shared" si="0"/>
        <v>1</v>
      </c>
      <c r="D14" s="5">
        <f t="shared" si="1"/>
        <v>1.0000605555555555</v>
      </c>
    </row>
    <row r="15" spans="1:4" x14ac:dyDescent="0.25">
      <c r="A15" s="4">
        <v>43378</v>
      </c>
      <c r="B15" s="15">
        <v>2.16</v>
      </c>
      <c r="C15" s="2">
        <f t="shared" si="0"/>
        <v>4</v>
      </c>
      <c r="D15" s="5">
        <f t="shared" si="1"/>
        <v>1.00024</v>
      </c>
    </row>
    <row r="16" spans="1:4" x14ac:dyDescent="0.25">
      <c r="A16" s="4">
        <v>43382</v>
      </c>
      <c r="B16" s="15">
        <v>2.15</v>
      </c>
      <c r="C16" s="2">
        <f t="shared" si="0"/>
        <v>1</v>
      </c>
      <c r="D16" s="5">
        <f t="shared" si="1"/>
        <v>1.0000597222222223</v>
      </c>
    </row>
    <row r="17" spans="1:4" x14ac:dyDescent="0.25">
      <c r="A17" s="4">
        <v>43383</v>
      </c>
      <c r="B17" s="15">
        <v>2.15</v>
      </c>
      <c r="C17" s="2">
        <f t="shared" si="0"/>
        <v>1</v>
      </c>
      <c r="D17" s="5">
        <f t="shared" si="1"/>
        <v>1.0000597222222223</v>
      </c>
    </row>
    <row r="18" spans="1:4" x14ac:dyDescent="0.25">
      <c r="A18" s="4">
        <v>43384</v>
      </c>
      <c r="B18" s="15">
        <v>2.17</v>
      </c>
      <c r="C18" s="2">
        <f t="shared" si="0"/>
        <v>1</v>
      </c>
      <c r="D18" s="5">
        <f t="shared" si="1"/>
        <v>1.0000602777777778</v>
      </c>
    </row>
    <row r="19" spans="1:4" x14ac:dyDescent="0.25">
      <c r="A19" s="4">
        <v>43385</v>
      </c>
      <c r="B19" s="15">
        <v>2.1800000000000002</v>
      </c>
      <c r="C19" s="2">
        <f t="shared" si="0"/>
        <v>3</v>
      </c>
      <c r="D19" s="5">
        <f t="shared" si="1"/>
        <v>1.0001816666666667</v>
      </c>
    </row>
    <row r="20" spans="1:4" x14ac:dyDescent="0.25">
      <c r="A20" s="4">
        <v>43388</v>
      </c>
      <c r="B20" s="15">
        <v>2.21</v>
      </c>
      <c r="C20" s="2">
        <f t="shared" si="0"/>
        <v>1</v>
      </c>
      <c r="D20" s="5">
        <f t="shared" si="1"/>
        <v>1.000061388888889</v>
      </c>
    </row>
    <row r="21" spans="1:4" x14ac:dyDescent="0.25">
      <c r="A21" s="4">
        <v>43389</v>
      </c>
      <c r="B21" s="15">
        <v>2.1800000000000002</v>
      </c>
      <c r="C21" s="2">
        <f t="shared" si="0"/>
        <v>1</v>
      </c>
      <c r="D21" s="5">
        <f t="shared" si="1"/>
        <v>1.0000605555555555</v>
      </c>
    </row>
    <row r="22" spans="1:4" x14ac:dyDescent="0.25">
      <c r="A22" s="4">
        <v>43390</v>
      </c>
      <c r="B22" s="15">
        <v>2.1800000000000002</v>
      </c>
      <c r="C22" s="2">
        <f t="shared" si="0"/>
        <v>1</v>
      </c>
      <c r="D22" s="5">
        <f t="shared" si="1"/>
        <v>1.0000605555555555</v>
      </c>
    </row>
    <row r="23" spans="1:4" x14ac:dyDescent="0.25">
      <c r="A23" s="4">
        <v>43391</v>
      </c>
      <c r="B23" s="15">
        <v>2.19</v>
      </c>
      <c r="C23" s="2">
        <f t="shared" si="0"/>
        <v>1</v>
      </c>
      <c r="D23" s="5">
        <f t="shared" si="1"/>
        <v>1.0000608333333334</v>
      </c>
    </row>
    <row r="24" spans="1:4" x14ac:dyDescent="0.25">
      <c r="A24" s="4">
        <v>43392</v>
      </c>
      <c r="B24" s="15">
        <v>2.19</v>
      </c>
      <c r="C24" s="2">
        <f t="shared" si="0"/>
        <v>3</v>
      </c>
      <c r="D24" s="5">
        <f t="shared" si="1"/>
        <v>1.0001825</v>
      </c>
    </row>
    <row r="25" spans="1:4" x14ac:dyDescent="0.25">
      <c r="A25" s="4">
        <v>43395</v>
      </c>
      <c r="B25" s="15">
        <v>2.1800000000000002</v>
      </c>
      <c r="C25" s="2">
        <f t="shared" si="0"/>
        <v>1</v>
      </c>
      <c r="D25" s="5">
        <f t="shared" si="1"/>
        <v>1.0000605555555555</v>
      </c>
    </row>
    <row r="26" spans="1:4" x14ac:dyDescent="0.25">
      <c r="A26" s="4">
        <v>43396</v>
      </c>
      <c r="B26" s="15">
        <v>2.17</v>
      </c>
      <c r="C26" s="2">
        <f t="shared" si="0"/>
        <v>1</v>
      </c>
      <c r="D26" s="5">
        <f t="shared" si="1"/>
        <v>1.0000602777777778</v>
      </c>
    </row>
    <row r="27" spans="1:4" x14ac:dyDescent="0.25">
      <c r="A27" s="4">
        <v>43397</v>
      </c>
      <c r="B27" s="15">
        <v>2.1800000000000002</v>
      </c>
      <c r="C27" s="2">
        <f t="shared" si="0"/>
        <v>1</v>
      </c>
      <c r="D27" s="5">
        <f t="shared" si="1"/>
        <v>1.0000605555555555</v>
      </c>
    </row>
    <row r="28" spans="1:4" x14ac:dyDescent="0.25">
      <c r="A28" s="4">
        <v>43398</v>
      </c>
      <c r="B28" s="15">
        <v>2.19</v>
      </c>
      <c r="C28" s="2">
        <f t="shared" si="0"/>
        <v>1</v>
      </c>
      <c r="D28" s="5">
        <f t="shared" si="1"/>
        <v>1.0000608333333334</v>
      </c>
    </row>
    <row r="29" spans="1:4" x14ac:dyDescent="0.25">
      <c r="A29" s="4">
        <v>43399</v>
      </c>
      <c r="B29" s="15">
        <v>2.19</v>
      </c>
      <c r="C29" s="2">
        <f t="shared" si="0"/>
        <v>3</v>
      </c>
      <c r="D29" s="5">
        <f t="shared" si="1"/>
        <v>1.0001825</v>
      </c>
    </row>
    <row r="30" spans="1:4" x14ac:dyDescent="0.25">
      <c r="A30" s="4">
        <v>43402</v>
      </c>
      <c r="B30" s="15">
        <v>2.1800000000000002</v>
      </c>
      <c r="C30" s="2">
        <f t="shared" si="0"/>
        <v>1</v>
      </c>
      <c r="D30" s="5">
        <f t="shared" si="1"/>
        <v>1.0000605555555555</v>
      </c>
    </row>
    <row r="31" spans="1:4" x14ac:dyDescent="0.25">
      <c r="A31" s="4">
        <v>43403</v>
      </c>
      <c r="B31" s="15">
        <v>2.1800000000000002</v>
      </c>
      <c r="C31" s="2">
        <f t="shared" si="0"/>
        <v>1</v>
      </c>
      <c r="D31" s="5">
        <f t="shared" si="1"/>
        <v>1.0000605555555555</v>
      </c>
    </row>
    <row r="32" spans="1:4" x14ac:dyDescent="0.25">
      <c r="A32" s="4">
        <v>43404</v>
      </c>
      <c r="B32" s="15">
        <v>2.2200000000000002</v>
      </c>
      <c r="C32" s="2">
        <f t="shared" si="0"/>
        <v>1</v>
      </c>
      <c r="D32" s="5">
        <f t="shared" si="1"/>
        <v>1.0000616666666666</v>
      </c>
    </row>
    <row r="33" spans="1:4" x14ac:dyDescent="0.25">
      <c r="A33" s="4">
        <v>43405</v>
      </c>
      <c r="B33" s="15">
        <v>2.2200000000000002</v>
      </c>
      <c r="C33" s="2">
        <f t="shared" si="0"/>
        <v>1</v>
      </c>
      <c r="D33" s="5">
        <f t="shared" si="1"/>
        <v>1.0000616666666666</v>
      </c>
    </row>
    <row r="34" spans="1:4" x14ac:dyDescent="0.25">
      <c r="A34" s="4">
        <v>43406</v>
      </c>
      <c r="B34" s="15">
        <v>2.25</v>
      </c>
      <c r="C34" s="2">
        <f t="shared" si="0"/>
        <v>3</v>
      </c>
      <c r="D34" s="5">
        <f t="shared" si="1"/>
        <v>1.0001875</v>
      </c>
    </row>
    <row r="35" spans="1:4" x14ac:dyDescent="0.25">
      <c r="A35" s="4">
        <v>43409</v>
      </c>
      <c r="B35" s="15">
        <v>2.2400000000000002</v>
      </c>
      <c r="C35" s="2">
        <f t="shared" si="0"/>
        <v>1</v>
      </c>
      <c r="D35" s="5">
        <f t="shared" si="1"/>
        <v>1.0000622222222222</v>
      </c>
    </row>
    <row r="36" spans="1:4" x14ac:dyDescent="0.25">
      <c r="A36" s="4">
        <v>43410</v>
      </c>
      <c r="B36" s="15">
        <v>2.2200000000000002</v>
      </c>
      <c r="C36" s="2">
        <f t="shared" si="0"/>
        <v>1</v>
      </c>
      <c r="D36" s="5">
        <f t="shared" si="1"/>
        <v>1.0000616666666666</v>
      </c>
    </row>
    <row r="37" spans="1:4" x14ac:dyDescent="0.25">
      <c r="A37" s="4">
        <v>43411</v>
      </c>
      <c r="B37" s="15">
        <v>2.1800000000000002</v>
      </c>
      <c r="C37" s="2">
        <f t="shared" si="0"/>
        <v>1</v>
      </c>
      <c r="D37" s="5">
        <f t="shared" si="1"/>
        <v>1.0000605555555555</v>
      </c>
    </row>
    <row r="38" spans="1:4" x14ac:dyDescent="0.25">
      <c r="A38" s="4">
        <v>43412</v>
      </c>
      <c r="B38" s="15">
        <v>2.21</v>
      </c>
      <c r="C38" s="2">
        <f t="shared" si="0"/>
        <v>1</v>
      </c>
      <c r="D38" s="5">
        <f t="shared" si="1"/>
        <v>1.000061388888889</v>
      </c>
    </row>
    <row r="39" spans="1:4" x14ac:dyDescent="0.25">
      <c r="A39" s="4">
        <v>43413</v>
      </c>
      <c r="B39" s="15">
        <v>2.2000000000000002</v>
      </c>
      <c r="C39" s="2">
        <f t="shared" si="0"/>
        <v>4</v>
      </c>
      <c r="D39" s="5">
        <f t="shared" si="1"/>
        <v>1.0002444444444445</v>
      </c>
    </row>
    <row r="40" spans="1:4" x14ac:dyDescent="0.25">
      <c r="A40" s="4">
        <v>43417</v>
      </c>
      <c r="B40" s="15">
        <v>2.2000000000000002</v>
      </c>
      <c r="C40" s="2">
        <f t="shared" si="0"/>
        <v>1</v>
      </c>
      <c r="D40" s="5">
        <f t="shared" si="1"/>
        <v>1.0000611111111111</v>
      </c>
    </row>
    <row r="41" spans="1:4" x14ac:dyDescent="0.25">
      <c r="A41" s="4">
        <v>43418</v>
      </c>
      <c r="B41" s="15">
        <v>2.2000000000000002</v>
      </c>
      <c r="C41" s="2">
        <f t="shared" si="0"/>
        <v>1</v>
      </c>
      <c r="D41" s="5">
        <f t="shared" si="1"/>
        <v>1.0000611111111111</v>
      </c>
    </row>
    <row r="42" spans="1:4" x14ac:dyDescent="0.25">
      <c r="A42" s="4">
        <v>43419</v>
      </c>
      <c r="B42" s="15">
        <v>2.2799999999999998</v>
      </c>
      <c r="C42" s="2">
        <f t="shared" si="0"/>
        <v>1</v>
      </c>
      <c r="D42" s="5">
        <f t="shared" si="1"/>
        <v>1.0000633333333333</v>
      </c>
    </row>
    <row r="43" spans="1:4" x14ac:dyDescent="0.25">
      <c r="A43" s="4">
        <v>43420</v>
      </c>
      <c r="B43" s="15">
        <v>2.2599999999999998</v>
      </c>
      <c r="C43" s="2">
        <f t="shared" si="0"/>
        <v>3</v>
      </c>
      <c r="D43" s="5">
        <f t="shared" si="1"/>
        <v>1.0001883333333332</v>
      </c>
    </row>
    <row r="44" spans="1:4" x14ac:dyDescent="0.25">
      <c r="A44" s="4">
        <v>43423</v>
      </c>
      <c r="B44" s="15">
        <v>2.2400000000000002</v>
      </c>
      <c r="C44" s="2">
        <f t="shared" si="0"/>
        <v>1</v>
      </c>
      <c r="D44" s="5">
        <f t="shared" si="1"/>
        <v>1.0000622222222222</v>
      </c>
    </row>
    <row r="45" spans="1:4" x14ac:dyDescent="0.25">
      <c r="A45" s="4">
        <v>43424</v>
      </c>
      <c r="B45" s="15">
        <v>2.2000000000000002</v>
      </c>
      <c r="C45" s="2">
        <f t="shared" si="0"/>
        <v>1</v>
      </c>
      <c r="D45" s="5">
        <f t="shared" si="1"/>
        <v>1.0000611111111111</v>
      </c>
    </row>
    <row r="46" spans="1:4" x14ac:dyDescent="0.25">
      <c r="A46" s="4">
        <v>43425</v>
      </c>
      <c r="B46" s="15">
        <v>2.1800000000000002</v>
      </c>
      <c r="C46" s="2">
        <f t="shared" si="0"/>
        <v>2</v>
      </c>
      <c r="D46" s="5">
        <f t="shared" si="1"/>
        <v>1.000121111111111</v>
      </c>
    </row>
    <row r="47" spans="1:4" x14ac:dyDescent="0.25">
      <c r="A47" s="4">
        <v>43427</v>
      </c>
      <c r="B47" s="15">
        <v>2.23</v>
      </c>
      <c r="C47" s="2">
        <f t="shared" si="0"/>
        <v>3</v>
      </c>
      <c r="D47" s="5">
        <f t="shared" si="1"/>
        <v>1.0001858333333333</v>
      </c>
    </row>
    <row r="48" spans="1:4" x14ac:dyDescent="0.25">
      <c r="A48" s="4">
        <v>43430</v>
      </c>
      <c r="B48" s="15">
        <v>2.2000000000000002</v>
      </c>
      <c r="C48" s="2">
        <f t="shared" si="0"/>
        <v>1</v>
      </c>
      <c r="D48" s="5">
        <f t="shared" si="1"/>
        <v>1.0000611111111111</v>
      </c>
    </row>
    <row r="49" spans="1:4" x14ac:dyDescent="0.25">
      <c r="A49" s="4">
        <v>43431</v>
      </c>
      <c r="B49" s="15">
        <v>2.19</v>
      </c>
      <c r="C49" s="2">
        <f t="shared" si="0"/>
        <v>1</v>
      </c>
      <c r="D49" s="5">
        <f t="shared" si="1"/>
        <v>1.0000608333333334</v>
      </c>
    </row>
    <row r="50" spans="1:4" x14ac:dyDescent="0.25">
      <c r="A50" s="4">
        <v>43432</v>
      </c>
      <c r="B50" s="15">
        <v>2.19</v>
      </c>
      <c r="C50" s="2">
        <f t="shared" si="0"/>
        <v>1</v>
      </c>
      <c r="D50" s="5">
        <f t="shared" si="1"/>
        <v>1.0000608333333334</v>
      </c>
    </row>
    <row r="51" spans="1:4" x14ac:dyDescent="0.25">
      <c r="A51" s="4">
        <v>43433</v>
      </c>
      <c r="B51" s="15">
        <v>2.2400000000000002</v>
      </c>
      <c r="C51" s="2">
        <f t="shared" si="0"/>
        <v>1</v>
      </c>
      <c r="D51" s="5">
        <f t="shared" si="1"/>
        <v>1.0000622222222222</v>
      </c>
    </row>
    <row r="52" spans="1:4" x14ac:dyDescent="0.25">
      <c r="A52" s="4">
        <v>43434</v>
      </c>
      <c r="B52" s="15">
        <v>2.2799999999999998</v>
      </c>
      <c r="C52" s="2">
        <f t="shared" si="0"/>
        <v>3</v>
      </c>
      <c r="D52" s="5">
        <f t="shared" si="1"/>
        <v>1.0001899999999999</v>
      </c>
    </row>
    <row r="53" spans="1:4" x14ac:dyDescent="0.25">
      <c r="A53" s="4">
        <v>43437</v>
      </c>
      <c r="B53" s="15">
        <v>2.23</v>
      </c>
      <c r="C53" s="2">
        <f t="shared" si="0"/>
        <v>1</v>
      </c>
      <c r="D53" s="5">
        <f t="shared" si="1"/>
        <v>1.0000619444444445</v>
      </c>
    </row>
    <row r="54" spans="1:4" x14ac:dyDescent="0.25">
      <c r="A54" s="4">
        <v>43438</v>
      </c>
      <c r="B54" s="15">
        <v>2.27</v>
      </c>
      <c r="C54" s="2">
        <f t="shared" si="0"/>
        <v>2</v>
      </c>
      <c r="D54" s="5">
        <f t="shared" si="1"/>
        <v>1.000126111111111</v>
      </c>
    </row>
    <row r="55" spans="1:4" x14ac:dyDescent="0.25">
      <c r="A55" s="4">
        <v>43440</v>
      </c>
      <c r="B55" s="15">
        <v>2.34</v>
      </c>
      <c r="C55" s="2">
        <f t="shared" si="0"/>
        <v>1</v>
      </c>
      <c r="D55" s="5">
        <f t="shared" si="1"/>
        <v>1.000065</v>
      </c>
    </row>
    <row r="56" spans="1:4" x14ac:dyDescent="0.25">
      <c r="A56" s="4">
        <v>43441</v>
      </c>
      <c r="B56" s="15">
        <v>2.2999999999999998</v>
      </c>
      <c r="C56" s="2">
        <f t="shared" si="0"/>
        <v>3</v>
      </c>
      <c r="D56" s="5">
        <f t="shared" si="1"/>
        <v>1.0001916666666666</v>
      </c>
    </row>
    <row r="57" spans="1:4" x14ac:dyDescent="0.25">
      <c r="A57" s="4">
        <v>43444</v>
      </c>
      <c r="B57" s="15">
        <v>2.2200000000000002</v>
      </c>
      <c r="C57" s="2">
        <f t="shared" si="0"/>
        <v>1</v>
      </c>
      <c r="D57" s="5">
        <f t="shared" si="1"/>
        <v>1.0000616666666666</v>
      </c>
    </row>
    <row r="58" spans="1:4" x14ac:dyDescent="0.25">
      <c r="A58" s="4">
        <v>43445</v>
      </c>
      <c r="B58" s="15">
        <v>2.19</v>
      </c>
      <c r="C58" s="2">
        <f t="shared" si="0"/>
        <v>1</v>
      </c>
      <c r="D58" s="5">
        <f t="shared" si="1"/>
        <v>1.0000608333333334</v>
      </c>
    </row>
    <row r="59" spans="1:4" x14ac:dyDescent="0.25">
      <c r="A59" s="4">
        <v>43446</v>
      </c>
      <c r="B59" s="15">
        <v>2.2000000000000002</v>
      </c>
      <c r="C59" s="2">
        <f t="shared" si="0"/>
        <v>1</v>
      </c>
      <c r="D59" s="5">
        <f t="shared" si="1"/>
        <v>1.0000611111111111</v>
      </c>
    </row>
    <row r="60" spans="1:4" x14ac:dyDescent="0.25">
      <c r="A60" s="4">
        <v>43447</v>
      </c>
      <c r="B60" s="15">
        <v>2.21</v>
      </c>
      <c r="C60" s="2">
        <f t="shared" si="0"/>
        <v>1</v>
      </c>
      <c r="D60" s="5">
        <f t="shared" si="1"/>
        <v>1.000061388888889</v>
      </c>
    </row>
    <row r="61" spans="1:4" x14ac:dyDescent="0.25">
      <c r="A61" s="4">
        <v>43448</v>
      </c>
      <c r="B61" s="15">
        <v>2.21</v>
      </c>
      <c r="C61" s="2">
        <f t="shared" si="0"/>
        <v>3</v>
      </c>
      <c r="D61" s="5">
        <f t="shared" si="1"/>
        <v>1.0001841666666667</v>
      </c>
    </row>
    <row r="62" spans="1:4" x14ac:dyDescent="0.25">
      <c r="A62" s="4">
        <v>43451</v>
      </c>
      <c r="B62" s="15">
        <v>2.31</v>
      </c>
      <c r="C62" s="2">
        <f t="shared" ref="C62:C63" si="2">IF(A63&lt;&gt;"",_xlfn.DAYS(A63,A62),1)</f>
        <v>1</v>
      </c>
      <c r="D62" s="5">
        <f t="shared" ref="D62:D63" si="3">(1+((C62/100)/360)*B62)</f>
        <v>1.0000641666666668</v>
      </c>
    </row>
    <row r="63" spans="1:4" x14ac:dyDescent="0.25">
      <c r="A63" s="4">
        <v>43452</v>
      </c>
      <c r="B63" s="15">
        <v>2.3199999999999998</v>
      </c>
      <c r="C63" s="2">
        <f t="shared" si="2"/>
        <v>1</v>
      </c>
      <c r="D63" s="5">
        <f t="shared" si="3"/>
        <v>1.0000644444444444</v>
      </c>
    </row>
    <row r="64" spans="1:4" x14ac:dyDescent="0.25">
      <c r="A64" s="1"/>
      <c r="B64" s="3" t="s">
        <v>5</v>
      </c>
      <c r="C64" s="3">
        <f>SUM(C3:C63)</f>
        <v>91</v>
      </c>
      <c r="D64" s="7">
        <f>ROUND(100*(PRODUCT(D3:D63)-1)*(360/SUM(C3:C63)),4)</f>
        <v>2.1958000000000002</v>
      </c>
    </row>
    <row r="65" spans="1:13" x14ac:dyDescent="0.25">
      <c r="A65" s="1"/>
      <c r="B65" s="3" t="s">
        <v>4</v>
      </c>
      <c r="C65" s="6"/>
      <c r="D65" s="3">
        <f>100-D64</f>
        <v>97.804199999999994</v>
      </c>
    </row>
    <row r="68" spans="1:13" x14ac:dyDescent="0.25">
      <c r="A68" s="8" t="s">
        <v>8</v>
      </c>
      <c r="B68" s="25" t="s">
        <v>12</v>
      </c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25"/>
    </row>
    <row r="69" spans="1:13" x14ac:dyDescent="0.25">
      <c r="A69" s="9"/>
      <c r="B69" s="25"/>
      <c r="C69" s="25"/>
      <c r="D69" s="25"/>
      <c r="E69" s="25"/>
      <c r="F69" s="25"/>
      <c r="G69" s="25"/>
      <c r="H69" s="25"/>
      <c r="I69" s="25"/>
      <c r="J69" s="25"/>
      <c r="K69" s="25"/>
      <c r="L69" s="25"/>
      <c r="M69" s="25"/>
    </row>
    <row r="70" spans="1:13" x14ac:dyDescent="0.25">
      <c r="A70" s="9"/>
      <c r="B70" s="25"/>
      <c r="C70" s="25"/>
      <c r="D70" s="25"/>
      <c r="E70" s="25"/>
      <c r="F70" s="25"/>
      <c r="G70" s="25"/>
      <c r="H70" s="25"/>
      <c r="I70" s="25"/>
      <c r="J70" s="25"/>
      <c r="K70" s="25"/>
      <c r="L70" s="25"/>
      <c r="M70" s="25"/>
    </row>
    <row r="71" spans="1:13" x14ac:dyDescent="0.25">
      <c r="A71" s="9"/>
      <c r="B71" s="25"/>
      <c r="C71" s="25"/>
      <c r="D71" s="25"/>
      <c r="E71" s="25"/>
      <c r="F71" s="25"/>
      <c r="G71" s="25"/>
      <c r="H71" s="25"/>
      <c r="I71" s="25"/>
      <c r="J71" s="25"/>
      <c r="K71" s="25"/>
      <c r="L71" s="25"/>
      <c r="M71" s="25"/>
    </row>
    <row r="72" spans="1:13" x14ac:dyDescent="0.25">
      <c r="A72" s="9"/>
      <c r="B72" s="25"/>
      <c r="C72" s="25"/>
      <c r="D72" s="25"/>
      <c r="E72" s="25"/>
      <c r="F72" s="25"/>
      <c r="G72" s="25"/>
      <c r="H72" s="25"/>
      <c r="I72" s="25"/>
      <c r="J72" s="25"/>
      <c r="K72" s="25"/>
      <c r="L72" s="25"/>
      <c r="M72" s="25"/>
    </row>
    <row r="73" spans="1:13" x14ac:dyDescent="0.25">
      <c r="A73" s="9"/>
      <c r="B73" s="25"/>
      <c r="C73" s="25"/>
      <c r="D73" s="25"/>
      <c r="E73" s="25"/>
      <c r="F73" s="25"/>
      <c r="G73" s="25"/>
      <c r="H73" s="25"/>
      <c r="I73" s="25"/>
      <c r="J73" s="25"/>
      <c r="K73" s="25"/>
      <c r="L73" s="25"/>
      <c r="M73" s="25"/>
    </row>
    <row r="74" spans="1:13" x14ac:dyDescent="0.25">
      <c r="A74" s="9"/>
      <c r="B74" s="25"/>
      <c r="C74" s="25"/>
      <c r="D74" s="25"/>
      <c r="E74" s="25"/>
      <c r="F74" s="25"/>
      <c r="G74" s="25"/>
      <c r="H74" s="25"/>
      <c r="I74" s="25"/>
      <c r="J74" s="25"/>
      <c r="K74" s="25"/>
      <c r="L74" s="25"/>
      <c r="M74" s="25"/>
    </row>
    <row r="75" spans="1:13" x14ac:dyDescent="0.25">
      <c r="A75" s="9"/>
      <c r="B75" s="25"/>
      <c r="C75" s="25"/>
      <c r="D75" s="25"/>
      <c r="E75" s="25"/>
      <c r="F75" s="25"/>
      <c r="G75" s="25"/>
      <c r="H75" s="25"/>
      <c r="I75" s="25"/>
      <c r="J75" s="25"/>
      <c r="K75" s="25"/>
      <c r="L75" s="25"/>
      <c r="M75" s="25"/>
    </row>
    <row r="76" spans="1:13" x14ac:dyDescent="0.25">
      <c r="A76" s="10"/>
      <c r="B76" s="25"/>
      <c r="C76" s="25"/>
      <c r="D76" s="25"/>
      <c r="E76" s="25"/>
      <c r="F76" s="25"/>
      <c r="G76" s="25"/>
      <c r="H76" s="25"/>
      <c r="I76" s="25"/>
      <c r="J76" s="25"/>
      <c r="K76" s="25"/>
      <c r="L76" s="25"/>
      <c r="M76" s="25"/>
    </row>
    <row r="77" spans="1:13" x14ac:dyDescent="0.25">
      <c r="A77" s="9"/>
      <c r="B77" s="25"/>
      <c r="C77" s="25"/>
      <c r="D77" s="25"/>
      <c r="E77" s="25"/>
      <c r="F77" s="25"/>
      <c r="G77" s="25"/>
      <c r="H77" s="25"/>
      <c r="I77" s="25"/>
      <c r="J77" s="25"/>
      <c r="K77" s="25"/>
      <c r="L77" s="25"/>
      <c r="M77" s="25"/>
    </row>
    <row r="78" spans="1:13" x14ac:dyDescent="0.25">
      <c r="A78" s="9"/>
      <c r="B78" s="25"/>
      <c r="C78" s="25"/>
      <c r="D78" s="25"/>
      <c r="E78" s="25"/>
      <c r="F78" s="25"/>
      <c r="G78" s="25"/>
      <c r="H78" s="25"/>
      <c r="I78" s="25"/>
      <c r="J78" s="25"/>
      <c r="K78" s="25"/>
      <c r="L78" s="25"/>
      <c r="M78" s="25"/>
    </row>
    <row r="79" spans="1:13" x14ac:dyDescent="0.25">
      <c r="A79" s="9"/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</row>
    <row r="80" spans="1:13" x14ac:dyDescent="0.25">
      <c r="A80" s="10" t="s">
        <v>9</v>
      </c>
      <c r="B80" s="12" t="s">
        <v>11</v>
      </c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</row>
    <row r="81" spans="1:13" x14ac:dyDescent="0.25">
      <c r="A81" s="9"/>
      <c r="B81" s="13" t="s">
        <v>10</v>
      </c>
      <c r="C81" s="11"/>
      <c r="D81" s="11"/>
      <c r="E81" s="11"/>
      <c r="F81" s="11"/>
      <c r="G81" s="11"/>
      <c r="H81" s="11"/>
      <c r="I81" s="14"/>
      <c r="J81" s="11"/>
      <c r="K81" s="11"/>
      <c r="L81" s="11"/>
      <c r="M81" s="11"/>
    </row>
  </sheetData>
  <mergeCells count="2">
    <mergeCell ref="A1:D1"/>
    <mergeCell ref="B68:M78"/>
  </mergeCells>
  <conditionalFormatting sqref="C3:C63">
    <cfRule type="colorScale" priority="2">
      <colorScale>
        <cfvo type="min"/>
        <cfvo type="max"/>
        <color theme="0" tint="-4.9989318521683403E-2"/>
        <color theme="0" tint="-0.14999847407452621"/>
      </colorScale>
    </cfRule>
  </conditionalFormatting>
  <hyperlinks>
    <hyperlink ref="B81" r:id="rId1" xr:uid="{E56E0E0F-9F8E-48C2-BDF6-CC87475C3560}"/>
  </hyperlinks>
  <pageMargins left="0.7" right="0.7" top="0.75" bottom="0.75" header="0.3" footer="0.3"/>
  <pageSetup orientation="portrait"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BDF038-EC35-4A5E-BA42-1257A1113605}">
  <sheetPr codeName="Sheet4"/>
  <dimension ref="A1:D67"/>
  <sheetViews>
    <sheetView showGridLines="0" workbookViewId="0">
      <selection activeCell="F1" sqref="F1"/>
    </sheetView>
  </sheetViews>
  <sheetFormatPr defaultRowHeight="15" x14ac:dyDescent="0.25"/>
  <cols>
    <col min="1" max="1" width="16.7109375" customWidth="1"/>
    <col min="2" max="2" width="18" customWidth="1"/>
    <col min="3" max="4" width="16.7109375" customWidth="1"/>
    <col min="5" max="5" width="7.42578125" customWidth="1"/>
    <col min="6" max="11" width="16.7109375" customWidth="1"/>
  </cols>
  <sheetData>
    <row r="1" spans="1:4" x14ac:dyDescent="0.25">
      <c r="A1" s="24" t="s">
        <v>6</v>
      </c>
      <c r="B1" s="24"/>
      <c r="C1" s="24"/>
      <c r="D1" s="24"/>
    </row>
    <row r="2" spans="1:4" x14ac:dyDescent="0.25">
      <c r="A2" s="3" t="s">
        <v>3</v>
      </c>
      <c r="B2" s="3" t="s">
        <v>2</v>
      </c>
      <c r="C2" s="3" t="s">
        <v>0</v>
      </c>
      <c r="D2" s="3" t="s">
        <v>1</v>
      </c>
    </row>
    <row r="3" spans="1:4" x14ac:dyDescent="0.25">
      <c r="A3" s="4">
        <v>43271</v>
      </c>
      <c r="B3" s="15">
        <v>1.87</v>
      </c>
      <c r="C3" s="2">
        <f>IF(A4&lt;&gt;"",_xlfn.DAYS(A4,A3),1)</f>
        <v>1</v>
      </c>
      <c r="D3" s="5">
        <f>(1+((C3/100)/360)*B3)</f>
        <v>1.0000519444444445</v>
      </c>
    </row>
    <row r="4" spans="1:4" x14ac:dyDescent="0.25">
      <c r="A4" s="4">
        <v>43272</v>
      </c>
      <c r="B4" s="15">
        <v>1.87</v>
      </c>
      <c r="C4" s="2">
        <f t="shared" ref="C4:C65" si="0">IF(A5&lt;&gt;"",_xlfn.DAYS(A5,A4),1)</f>
        <v>1</v>
      </c>
      <c r="D4" s="5">
        <f t="shared" ref="D4:D65" si="1">(1+((C4/100)/360)*B4)</f>
        <v>1.0000519444444445</v>
      </c>
    </row>
    <row r="5" spans="1:4" x14ac:dyDescent="0.25">
      <c r="A5" s="4">
        <v>43273</v>
      </c>
      <c r="B5" s="15">
        <v>1.92</v>
      </c>
      <c r="C5" s="2">
        <f t="shared" si="0"/>
        <v>3</v>
      </c>
      <c r="D5" s="5">
        <f t="shared" si="1"/>
        <v>1.0001599999999999</v>
      </c>
    </row>
    <row r="6" spans="1:4" x14ac:dyDescent="0.25">
      <c r="A6" s="4">
        <v>43276</v>
      </c>
      <c r="B6" s="15">
        <v>1.91</v>
      </c>
      <c r="C6" s="2">
        <f t="shared" si="0"/>
        <v>1</v>
      </c>
      <c r="D6" s="5">
        <f t="shared" si="1"/>
        <v>1.0000530555555556</v>
      </c>
    </row>
    <row r="7" spans="1:4" x14ac:dyDescent="0.25">
      <c r="A7" s="4">
        <v>43277</v>
      </c>
      <c r="B7" s="15">
        <v>1.9</v>
      </c>
      <c r="C7" s="2">
        <f t="shared" si="0"/>
        <v>1</v>
      </c>
      <c r="D7" s="5">
        <f t="shared" si="1"/>
        <v>1.0000527777777777</v>
      </c>
    </row>
    <row r="8" spans="1:4" x14ac:dyDescent="0.25">
      <c r="A8" s="4">
        <v>43278</v>
      </c>
      <c r="B8" s="15">
        <v>1.9</v>
      </c>
      <c r="C8" s="2">
        <f t="shared" si="0"/>
        <v>1</v>
      </c>
      <c r="D8" s="5">
        <f t="shared" si="1"/>
        <v>1.0000527777777777</v>
      </c>
    </row>
    <row r="9" spans="1:4" x14ac:dyDescent="0.25">
      <c r="A9" s="4">
        <v>43279</v>
      </c>
      <c r="B9" s="15">
        <v>1.93</v>
      </c>
      <c r="C9" s="2">
        <f t="shared" si="0"/>
        <v>1</v>
      </c>
      <c r="D9" s="5">
        <f t="shared" si="1"/>
        <v>1.0000536111111111</v>
      </c>
    </row>
    <row r="10" spans="1:4" x14ac:dyDescent="0.25">
      <c r="A10" s="4">
        <v>43280</v>
      </c>
      <c r="B10" s="15">
        <v>2.12</v>
      </c>
      <c r="C10" s="2">
        <f t="shared" si="0"/>
        <v>3</v>
      </c>
      <c r="D10" s="5">
        <f t="shared" si="1"/>
        <v>1.0001766666666667</v>
      </c>
    </row>
    <row r="11" spans="1:4" x14ac:dyDescent="0.25">
      <c r="A11" s="4">
        <v>43283</v>
      </c>
      <c r="B11" s="15">
        <v>2.04</v>
      </c>
      <c r="C11" s="2">
        <f t="shared" si="0"/>
        <v>1</v>
      </c>
      <c r="D11" s="5">
        <f t="shared" si="1"/>
        <v>1.0000566666666666</v>
      </c>
    </row>
    <row r="12" spans="1:4" x14ac:dyDescent="0.25">
      <c r="A12" s="4">
        <v>43284</v>
      </c>
      <c r="B12" s="15">
        <v>2</v>
      </c>
      <c r="C12" s="2">
        <f t="shared" si="0"/>
        <v>2</v>
      </c>
      <c r="D12" s="5">
        <f t="shared" si="1"/>
        <v>1.0001111111111112</v>
      </c>
    </row>
    <row r="13" spans="1:4" x14ac:dyDescent="0.25">
      <c r="A13" s="4">
        <v>43286</v>
      </c>
      <c r="B13" s="15">
        <v>1.97</v>
      </c>
      <c r="C13" s="2">
        <f t="shared" si="0"/>
        <v>1</v>
      </c>
      <c r="D13" s="5">
        <f t="shared" si="1"/>
        <v>1.0000547222222222</v>
      </c>
    </row>
    <row r="14" spans="1:4" x14ac:dyDescent="0.25">
      <c r="A14" s="4">
        <v>43287</v>
      </c>
      <c r="B14" s="15">
        <v>1.93</v>
      </c>
      <c r="C14" s="2">
        <f t="shared" si="0"/>
        <v>3</v>
      </c>
      <c r="D14" s="5">
        <f t="shared" si="1"/>
        <v>1.0001608333333334</v>
      </c>
    </row>
    <row r="15" spans="1:4" x14ac:dyDescent="0.25">
      <c r="A15" s="4">
        <v>43290</v>
      </c>
      <c r="B15" s="15">
        <v>1.89</v>
      </c>
      <c r="C15" s="2">
        <f t="shared" si="0"/>
        <v>1</v>
      </c>
      <c r="D15" s="5">
        <f t="shared" si="1"/>
        <v>1.0000525</v>
      </c>
    </row>
    <row r="16" spans="1:4" x14ac:dyDescent="0.25">
      <c r="A16" s="4">
        <v>43291</v>
      </c>
      <c r="B16" s="15">
        <v>1.89</v>
      </c>
      <c r="C16" s="2">
        <f t="shared" si="0"/>
        <v>1</v>
      </c>
      <c r="D16" s="5">
        <f t="shared" si="1"/>
        <v>1.0000525</v>
      </c>
    </row>
    <row r="17" spans="1:4" x14ac:dyDescent="0.25">
      <c r="A17" s="4">
        <v>43292</v>
      </c>
      <c r="B17" s="15">
        <v>1.89</v>
      </c>
      <c r="C17" s="2">
        <f t="shared" si="0"/>
        <v>1</v>
      </c>
      <c r="D17" s="5">
        <f t="shared" si="1"/>
        <v>1.0000525</v>
      </c>
    </row>
    <row r="18" spans="1:4" x14ac:dyDescent="0.25">
      <c r="A18" s="4">
        <v>43293</v>
      </c>
      <c r="B18" s="15">
        <v>1.9</v>
      </c>
      <c r="C18" s="2">
        <f t="shared" si="0"/>
        <v>1</v>
      </c>
      <c r="D18" s="5">
        <f t="shared" si="1"/>
        <v>1.0000527777777777</v>
      </c>
    </row>
    <row r="19" spans="1:4" x14ac:dyDescent="0.25">
      <c r="A19" s="4">
        <v>43294</v>
      </c>
      <c r="B19" s="15">
        <v>1.9</v>
      </c>
      <c r="C19" s="2">
        <f t="shared" si="0"/>
        <v>3</v>
      </c>
      <c r="D19" s="5">
        <f t="shared" si="1"/>
        <v>1.0001583333333333</v>
      </c>
    </row>
    <row r="20" spans="1:4" x14ac:dyDescent="0.25">
      <c r="A20" s="4">
        <v>43297</v>
      </c>
      <c r="B20" s="15">
        <v>1.95</v>
      </c>
      <c r="C20" s="2">
        <f t="shared" si="0"/>
        <v>1</v>
      </c>
      <c r="D20" s="5">
        <f t="shared" si="1"/>
        <v>1.0000541666666667</v>
      </c>
    </row>
    <row r="21" spans="1:4" x14ac:dyDescent="0.25">
      <c r="A21" s="4">
        <v>43298</v>
      </c>
      <c r="B21" s="15">
        <v>1.92</v>
      </c>
      <c r="C21" s="2">
        <f t="shared" si="0"/>
        <v>1</v>
      </c>
      <c r="D21" s="5">
        <f t="shared" si="1"/>
        <v>1.0000533333333332</v>
      </c>
    </row>
    <row r="22" spans="1:4" x14ac:dyDescent="0.25">
      <c r="A22" s="4">
        <v>43299</v>
      </c>
      <c r="B22" s="15">
        <v>1.9</v>
      </c>
      <c r="C22" s="2">
        <f t="shared" si="0"/>
        <v>1</v>
      </c>
      <c r="D22" s="5">
        <f t="shared" si="1"/>
        <v>1.0000527777777777</v>
      </c>
    </row>
    <row r="23" spans="1:4" x14ac:dyDescent="0.25">
      <c r="A23" s="4">
        <v>43300</v>
      </c>
      <c r="B23" s="15">
        <v>1.9</v>
      </c>
      <c r="C23" s="2">
        <f t="shared" si="0"/>
        <v>1</v>
      </c>
      <c r="D23" s="5">
        <f t="shared" si="1"/>
        <v>1.0000527777777777</v>
      </c>
    </row>
    <row r="24" spans="1:4" x14ac:dyDescent="0.25">
      <c r="A24" s="4">
        <v>43301</v>
      </c>
      <c r="B24" s="15">
        <v>1.88</v>
      </c>
      <c r="C24" s="2">
        <f t="shared" si="0"/>
        <v>3</v>
      </c>
      <c r="D24" s="5">
        <f t="shared" si="1"/>
        <v>1.0001566666666666</v>
      </c>
    </row>
    <row r="25" spans="1:4" x14ac:dyDescent="0.25">
      <c r="A25" s="4">
        <v>43304</v>
      </c>
      <c r="B25" s="15">
        <v>1.87</v>
      </c>
      <c r="C25" s="2">
        <f t="shared" si="0"/>
        <v>1</v>
      </c>
      <c r="D25" s="5">
        <f t="shared" si="1"/>
        <v>1.0000519444444445</v>
      </c>
    </row>
    <row r="26" spans="1:4" x14ac:dyDescent="0.25">
      <c r="A26" s="4">
        <v>43305</v>
      </c>
      <c r="B26" s="15">
        <v>1.9</v>
      </c>
      <c r="C26" s="2">
        <f t="shared" si="0"/>
        <v>1</v>
      </c>
      <c r="D26" s="5">
        <f t="shared" si="1"/>
        <v>1.0000527777777777</v>
      </c>
    </row>
    <row r="27" spans="1:4" x14ac:dyDescent="0.25">
      <c r="A27" s="4">
        <v>43306</v>
      </c>
      <c r="B27" s="15">
        <v>1.87</v>
      </c>
      <c r="C27" s="2">
        <f t="shared" si="0"/>
        <v>1</v>
      </c>
      <c r="D27" s="5">
        <f t="shared" si="1"/>
        <v>1.0000519444444445</v>
      </c>
    </row>
    <row r="28" spans="1:4" x14ac:dyDescent="0.25">
      <c r="A28" s="4">
        <v>43307</v>
      </c>
      <c r="B28" s="15">
        <v>1.9</v>
      </c>
      <c r="C28" s="2">
        <f t="shared" si="0"/>
        <v>1</v>
      </c>
      <c r="D28" s="5">
        <f t="shared" si="1"/>
        <v>1.0000527777777777</v>
      </c>
    </row>
    <row r="29" spans="1:4" x14ac:dyDescent="0.25">
      <c r="A29" s="4">
        <v>43308</v>
      </c>
      <c r="B29" s="15">
        <v>1.88</v>
      </c>
      <c r="C29" s="2">
        <f t="shared" si="0"/>
        <v>3</v>
      </c>
      <c r="D29" s="5">
        <f t="shared" si="1"/>
        <v>1.0001566666666666</v>
      </c>
    </row>
    <row r="30" spans="1:4" x14ac:dyDescent="0.25">
      <c r="A30" s="4">
        <v>43311</v>
      </c>
      <c r="B30" s="15">
        <v>1.88</v>
      </c>
      <c r="C30" s="2">
        <f t="shared" si="0"/>
        <v>1</v>
      </c>
      <c r="D30" s="5">
        <f t="shared" si="1"/>
        <v>1.0000522222222221</v>
      </c>
    </row>
    <row r="31" spans="1:4" x14ac:dyDescent="0.25">
      <c r="A31" s="4">
        <v>43312</v>
      </c>
      <c r="B31" s="15">
        <v>1.93</v>
      </c>
      <c r="C31" s="2">
        <f t="shared" si="0"/>
        <v>1</v>
      </c>
      <c r="D31" s="5">
        <f t="shared" si="1"/>
        <v>1.0000536111111111</v>
      </c>
    </row>
    <row r="32" spans="1:4" x14ac:dyDescent="0.25">
      <c r="A32" s="4">
        <v>43313</v>
      </c>
      <c r="B32" s="15">
        <v>1.88</v>
      </c>
      <c r="C32" s="2">
        <f t="shared" si="0"/>
        <v>1</v>
      </c>
      <c r="D32" s="5">
        <f t="shared" si="1"/>
        <v>1.0000522222222221</v>
      </c>
    </row>
    <row r="33" spans="1:4" x14ac:dyDescent="0.25">
      <c r="A33" s="4">
        <v>43314</v>
      </c>
      <c r="B33" s="15">
        <v>1.91</v>
      </c>
      <c r="C33" s="2">
        <f t="shared" si="0"/>
        <v>1</v>
      </c>
      <c r="D33" s="5">
        <f t="shared" si="1"/>
        <v>1.0000530555555556</v>
      </c>
    </row>
    <row r="34" spans="1:4" x14ac:dyDescent="0.25">
      <c r="A34" s="4">
        <v>43315</v>
      </c>
      <c r="B34" s="15">
        <v>1.86</v>
      </c>
      <c r="C34" s="2">
        <f t="shared" si="0"/>
        <v>3</v>
      </c>
      <c r="D34" s="5">
        <f t="shared" si="1"/>
        <v>1.0001549999999999</v>
      </c>
    </row>
    <row r="35" spans="1:4" x14ac:dyDescent="0.25">
      <c r="A35" s="4">
        <v>43318</v>
      </c>
      <c r="B35" s="15">
        <v>1.86</v>
      </c>
      <c r="C35" s="2">
        <f t="shared" si="0"/>
        <v>1</v>
      </c>
      <c r="D35" s="5">
        <f t="shared" si="1"/>
        <v>1.0000516666666666</v>
      </c>
    </row>
    <row r="36" spans="1:4" x14ac:dyDescent="0.25">
      <c r="A36" s="4">
        <v>43319</v>
      </c>
      <c r="B36" s="15">
        <v>1.87</v>
      </c>
      <c r="C36" s="2">
        <f t="shared" si="0"/>
        <v>1</v>
      </c>
      <c r="D36" s="5">
        <f t="shared" si="1"/>
        <v>1.0000519444444445</v>
      </c>
    </row>
    <row r="37" spans="1:4" x14ac:dyDescent="0.25">
      <c r="A37" s="4">
        <v>43320</v>
      </c>
      <c r="B37" s="15">
        <v>1.88</v>
      </c>
      <c r="C37" s="2">
        <f t="shared" si="0"/>
        <v>1</v>
      </c>
      <c r="D37" s="5">
        <f t="shared" si="1"/>
        <v>1.0000522222222221</v>
      </c>
    </row>
    <row r="38" spans="1:4" x14ac:dyDescent="0.25">
      <c r="A38" s="4">
        <v>43321</v>
      </c>
      <c r="B38" s="15">
        <v>1.91</v>
      </c>
      <c r="C38" s="2">
        <f t="shared" si="0"/>
        <v>1</v>
      </c>
      <c r="D38" s="5">
        <f t="shared" si="1"/>
        <v>1.0000530555555556</v>
      </c>
    </row>
    <row r="39" spans="1:4" x14ac:dyDescent="0.25">
      <c r="A39" s="4">
        <v>43322</v>
      </c>
      <c r="B39" s="15">
        <v>1.9</v>
      </c>
      <c r="C39" s="2">
        <f t="shared" si="0"/>
        <v>3</v>
      </c>
      <c r="D39" s="5">
        <f t="shared" si="1"/>
        <v>1.0001583333333333</v>
      </c>
    </row>
    <row r="40" spans="1:4" x14ac:dyDescent="0.25">
      <c r="A40" s="4">
        <v>43325</v>
      </c>
      <c r="B40" s="15">
        <v>1.91</v>
      </c>
      <c r="C40" s="2">
        <f t="shared" si="0"/>
        <v>1</v>
      </c>
      <c r="D40" s="5">
        <f t="shared" si="1"/>
        <v>1.0000530555555556</v>
      </c>
    </row>
    <row r="41" spans="1:4" x14ac:dyDescent="0.25">
      <c r="A41" s="4">
        <v>43326</v>
      </c>
      <c r="B41" s="15">
        <v>1.93</v>
      </c>
      <c r="C41" s="2">
        <f t="shared" si="0"/>
        <v>1</v>
      </c>
      <c r="D41" s="5">
        <f t="shared" si="1"/>
        <v>1.0000536111111111</v>
      </c>
    </row>
    <row r="42" spans="1:4" x14ac:dyDescent="0.25">
      <c r="A42" s="4">
        <v>43327</v>
      </c>
      <c r="B42" s="15">
        <v>1.98</v>
      </c>
      <c r="C42" s="2">
        <f t="shared" si="0"/>
        <v>1</v>
      </c>
      <c r="D42" s="5">
        <f t="shared" si="1"/>
        <v>1.0000549999999999</v>
      </c>
    </row>
    <row r="43" spans="1:4" x14ac:dyDescent="0.25">
      <c r="A43" s="4">
        <v>43328</v>
      </c>
      <c r="B43" s="15">
        <v>1.99</v>
      </c>
      <c r="C43" s="2">
        <f t="shared" si="0"/>
        <v>1</v>
      </c>
      <c r="D43" s="5">
        <f t="shared" si="1"/>
        <v>1.0000552777777778</v>
      </c>
    </row>
    <row r="44" spans="1:4" x14ac:dyDescent="0.25">
      <c r="A44" s="4">
        <v>43329</v>
      </c>
      <c r="B44" s="15">
        <v>1.9</v>
      </c>
      <c r="C44" s="2">
        <f t="shared" si="0"/>
        <v>3</v>
      </c>
      <c r="D44" s="5">
        <f t="shared" si="1"/>
        <v>1.0001583333333333</v>
      </c>
    </row>
    <row r="45" spans="1:4" x14ac:dyDescent="0.25">
      <c r="A45" s="4">
        <v>43332</v>
      </c>
      <c r="B45" s="15">
        <v>1.9</v>
      </c>
      <c r="C45" s="2">
        <f t="shared" si="0"/>
        <v>1</v>
      </c>
      <c r="D45" s="5">
        <f t="shared" si="1"/>
        <v>1.0000527777777777</v>
      </c>
    </row>
    <row r="46" spans="1:4" x14ac:dyDescent="0.25">
      <c r="A46" s="4">
        <v>43333</v>
      </c>
      <c r="B46" s="15">
        <v>1.9</v>
      </c>
      <c r="C46" s="2">
        <f t="shared" si="0"/>
        <v>1</v>
      </c>
      <c r="D46" s="5">
        <f t="shared" si="1"/>
        <v>1.0000527777777777</v>
      </c>
    </row>
    <row r="47" spans="1:4" x14ac:dyDescent="0.25">
      <c r="A47" s="4">
        <v>43334</v>
      </c>
      <c r="B47" s="15">
        <v>1.9</v>
      </c>
      <c r="C47" s="2">
        <f t="shared" si="0"/>
        <v>1</v>
      </c>
      <c r="D47" s="5">
        <f t="shared" si="1"/>
        <v>1.0000527777777777</v>
      </c>
    </row>
    <row r="48" spans="1:4" x14ac:dyDescent="0.25">
      <c r="A48" s="4">
        <v>43335</v>
      </c>
      <c r="B48" s="15">
        <v>1.94</v>
      </c>
      <c r="C48" s="2">
        <f t="shared" si="0"/>
        <v>1</v>
      </c>
      <c r="D48" s="5">
        <f t="shared" si="1"/>
        <v>1.0000538888888888</v>
      </c>
    </row>
    <row r="49" spans="1:4" x14ac:dyDescent="0.25">
      <c r="A49" s="4">
        <v>43336</v>
      </c>
      <c r="B49" s="15">
        <v>1.95</v>
      </c>
      <c r="C49" s="2">
        <f t="shared" si="0"/>
        <v>3</v>
      </c>
      <c r="D49" s="5">
        <f t="shared" si="1"/>
        <v>1.0001625000000001</v>
      </c>
    </row>
    <row r="50" spans="1:4" x14ac:dyDescent="0.25">
      <c r="A50" s="4">
        <v>43339</v>
      </c>
      <c r="B50" s="15">
        <v>1.95</v>
      </c>
      <c r="C50" s="2">
        <f t="shared" si="0"/>
        <v>1</v>
      </c>
      <c r="D50" s="5">
        <f t="shared" si="1"/>
        <v>1.0000541666666667</v>
      </c>
    </row>
    <row r="51" spans="1:4" x14ac:dyDescent="0.25">
      <c r="A51" s="4">
        <v>43340</v>
      </c>
      <c r="B51" s="15">
        <v>1.95</v>
      </c>
      <c r="C51" s="2">
        <f t="shared" si="0"/>
        <v>1</v>
      </c>
      <c r="D51" s="5">
        <f t="shared" si="1"/>
        <v>1.0000541666666667</v>
      </c>
    </row>
    <row r="52" spans="1:4" x14ac:dyDescent="0.25">
      <c r="A52" s="4">
        <v>43341</v>
      </c>
      <c r="B52" s="15">
        <v>1.93</v>
      </c>
      <c r="C52" s="2">
        <f t="shared" si="0"/>
        <v>1</v>
      </c>
      <c r="D52" s="5">
        <f t="shared" si="1"/>
        <v>1.0000536111111111</v>
      </c>
    </row>
    <row r="53" spans="1:4" x14ac:dyDescent="0.25">
      <c r="A53" s="4">
        <v>43342</v>
      </c>
      <c r="B53" s="15">
        <v>1.93</v>
      </c>
      <c r="C53" s="2">
        <f t="shared" si="0"/>
        <v>1</v>
      </c>
      <c r="D53" s="5">
        <f t="shared" si="1"/>
        <v>1.0000536111111111</v>
      </c>
    </row>
    <row r="54" spans="1:4" x14ac:dyDescent="0.25">
      <c r="A54" s="4">
        <v>43343</v>
      </c>
      <c r="B54" s="15">
        <v>1.97</v>
      </c>
      <c r="C54" s="2">
        <f t="shared" si="0"/>
        <v>4</v>
      </c>
      <c r="D54" s="5">
        <f t="shared" si="1"/>
        <v>1.000218888888889</v>
      </c>
    </row>
    <row r="55" spans="1:4" x14ac:dyDescent="0.25">
      <c r="A55" s="4">
        <v>43347</v>
      </c>
      <c r="B55" s="15">
        <v>1.95</v>
      </c>
      <c r="C55" s="2">
        <f t="shared" si="0"/>
        <v>1</v>
      </c>
      <c r="D55" s="5">
        <f t="shared" si="1"/>
        <v>1.0000541666666667</v>
      </c>
    </row>
    <row r="56" spans="1:4" x14ac:dyDescent="0.25">
      <c r="A56" s="4">
        <v>43348</v>
      </c>
      <c r="B56" s="15">
        <v>1.95</v>
      </c>
      <c r="C56" s="2">
        <f t="shared" si="0"/>
        <v>1</v>
      </c>
      <c r="D56" s="5">
        <f t="shared" si="1"/>
        <v>1.0000541666666667</v>
      </c>
    </row>
    <row r="57" spans="1:4" x14ac:dyDescent="0.25">
      <c r="A57" s="4">
        <v>43349</v>
      </c>
      <c r="B57" s="15">
        <v>1.94</v>
      </c>
      <c r="C57" s="2">
        <f t="shared" si="0"/>
        <v>1</v>
      </c>
      <c r="D57" s="5">
        <f t="shared" si="1"/>
        <v>1.0000538888888888</v>
      </c>
    </row>
    <row r="58" spans="1:4" x14ac:dyDescent="0.25">
      <c r="A58" s="4">
        <v>43350</v>
      </c>
      <c r="B58" s="15">
        <v>1.94</v>
      </c>
      <c r="C58" s="2">
        <f t="shared" si="0"/>
        <v>3</v>
      </c>
      <c r="D58" s="5">
        <f t="shared" si="1"/>
        <v>1.0001616666666666</v>
      </c>
    </row>
    <row r="59" spans="1:4" x14ac:dyDescent="0.25">
      <c r="A59" s="4">
        <v>43353</v>
      </c>
      <c r="B59" s="15">
        <v>1.94</v>
      </c>
      <c r="C59" s="2">
        <f t="shared" si="0"/>
        <v>1</v>
      </c>
      <c r="D59" s="5">
        <f t="shared" si="1"/>
        <v>1.0000538888888888</v>
      </c>
    </row>
    <row r="60" spans="1:4" x14ac:dyDescent="0.25">
      <c r="A60" s="4">
        <v>43354</v>
      </c>
      <c r="B60" s="15">
        <v>1.94</v>
      </c>
      <c r="C60" s="2">
        <f t="shared" si="0"/>
        <v>1</v>
      </c>
      <c r="D60" s="5">
        <f t="shared" si="1"/>
        <v>1.0000538888888888</v>
      </c>
    </row>
    <row r="61" spans="1:4" x14ac:dyDescent="0.25">
      <c r="A61" s="4">
        <v>43355</v>
      </c>
      <c r="B61" s="15">
        <v>1.94</v>
      </c>
      <c r="C61" s="2">
        <f t="shared" si="0"/>
        <v>1</v>
      </c>
      <c r="D61" s="5">
        <f t="shared" si="1"/>
        <v>1.0000538888888888</v>
      </c>
    </row>
    <row r="62" spans="1:4" x14ac:dyDescent="0.25">
      <c r="A62" s="4">
        <v>43356</v>
      </c>
      <c r="B62" s="15">
        <v>1.94</v>
      </c>
      <c r="C62" s="2">
        <f t="shared" si="0"/>
        <v>1</v>
      </c>
      <c r="D62" s="5">
        <f t="shared" si="1"/>
        <v>1.0000538888888888</v>
      </c>
    </row>
    <row r="63" spans="1:4" x14ac:dyDescent="0.25">
      <c r="A63" s="4">
        <v>43357</v>
      </c>
      <c r="B63" s="15">
        <v>1.95</v>
      </c>
      <c r="C63" s="2">
        <f t="shared" si="0"/>
        <v>3</v>
      </c>
      <c r="D63" s="5">
        <f t="shared" si="1"/>
        <v>1.0001625000000001</v>
      </c>
    </row>
    <row r="64" spans="1:4" x14ac:dyDescent="0.25">
      <c r="A64" s="4">
        <v>43360</v>
      </c>
      <c r="B64" s="15">
        <v>2</v>
      </c>
      <c r="C64" s="2">
        <f t="shared" si="0"/>
        <v>1</v>
      </c>
      <c r="D64" s="5">
        <f t="shared" si="1"/>
        <v>1.0000555555555555</v>
      </c>
    </row>
    <row r="65" spans="1:4" x14ac:dyDescent="0.25">
      <c r="A65" s="4">
        <v>43361</v>
      </c>
      <c r="B65" s="15">
        <v>1.94</v>
      </c>
      <c r="C65" s="2">
        <f t="shared" si="0"/>
        <v>1</v>
      </c>
      <c r="D65" s="5">
        <f t="shared" si="1"/>
        <v>1.0000538888888888</v>
      </c>
    </row>
    <row r="66" spans="1:4" x14ac:dyDescent="0.25">
      <c r="A66" s="1"/>
      <c r="B66" s="3" t="s">
        <v>5</v>
      </c>
      <c r="C66" s="3">
        <f>SUM(C3:C65)</f>
        <v>91</v>
      </c>
      <c r="D66" s="3">
        <f>ROUND(100*(PRODUCT(D3:D65)-1)*(360/SUM(C3:C65)),4)</f>
        <v>1.9311</v>
      </c>
    </row>
    <row r="67" spans="1:4" x14ac:dyDescent="0.25">
      <c r="A67" s="1"/>
      <c r="B67" s="3" t="s">
        <v>4</v>
      </c>
      <c r="C67" s="6"/>
      <c r="D67" s="3">
        <f>100-D66</f>
        <v>98.068899999999999</v>
      </c>
    </row>
  </sheetData>
  <mergeCells count="1">
    <mergeCell ref="A1:D1"/>
  </mergeCells>
  <conditionalFormatting sqref="C3:C65">
    <cfRule type="colorScale" priority="1">
      <colorScale>
        <cfvo type="min"/>
        <cfvo type="max"/>
        <color theme="0" tint="-4.9989318521683403E-2"/>
        <color theme="0" tint="-0.14999847407452621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SR3 202006</vt:lpstr>
      <vt:lpstr>SR3 202003</vt:lpstr>
      <vt:lpstr>SR3 201912</vt:lpstr>
      <vt:lpstr>SR3 201909</vt:lpstr>
      <vt:lpstr>SR3 201906</vt:lpstr>
      <vt:lpstr>SR3 201903</vt:lpstr>
      <vt:lpstr>SR3 201812</vt:lpstr>
      <vt:lpstr>SR3 201809</vt:lpstr>
      <vt:lpstr>SR3 201806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Timberlake, Bobby</dc:creator>
  <cp:lastModifiedBy>Timberlake, Bobby</cp:lastModifiedBy>
  <dcterms:created xsi:type="dcterms:W3CDTF">2018-09-19T17:18:48Z</dcterms:created>
  <dcterms:modified xsi:type="dcterms:W3CDTF">2020-09-16T13:36:59Z</dcterms:modified>
</cp:coreProperties>
</file>