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PD\SOFR FF settles\"/>
    </mc:Choice>
  </mc:AlternateContent>
  <xr:revisionPtr revIDLastSave="0" documentId="13_ncr:1_{A70C7689-9344-4EA5-8361-C032D039D62B}" xr6:coauthVersionLast="45" xr6:coauthVersionMax="45" xr10:uidLastSave="{00000000-0000-0000-0000-000000000000}"/>
  <bookViews>
    <workbookView xWindow="5025" yWindow="675" windowWidth="15105" windowHeight="12645" xr2:uid="{B75FB100-D8BD-4056-92C2-5082BDF68725}"/>
  </bookViews>
  <sheets>
    <sheet name="MPC 202009" sheetId="17" r:id="rId1"/>
    <sheet name="MPC 202008" sheetId="16" r:id="rId2"/>
    <sheet name="MPC 202006" sheetId="15" r:id="rId3"/>
    <sheet name="MPC 202005" sheetId="14" r:id="rId4"/>
    <sheet name="MPC 202003" sheetId="13" r:id="rId5"/>
    <sheet name="MPC 202001" sheetId="12" r:id="rId6"/>
    <sheet name="MPC 201912" sheetId="11" r:id="rId7"/>
    <sheet name="MPC 201911" sheetId="9" r:id="rId8"/>
    <sheet name="MPC 201909" sheetId="10" r:id="rId9"/>
    <sheet name="MPC 201908" sheetId="8" r:id="rId10"/>
    <sheet name="MPC 201906" sheetId="7" r:id="rId11"/>
    <sheet name="MPC 201905" sheetId="6" r:id="rId12"/>
    <sheet name="MPC 201903" sheetId="5" r:id="rId13"/>
    <sheet name="MPC 201902" sheetId="4" r:id="rId14"/>
    <sheet name="MPC 201812" sheetId="3" r:id="rId15"/>
    <sheet name="MPC 201811" sheetId="2" r:id="rId16"/>
    <sheet name="MPC 201809" sheetId="1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17" l="1"/>
  <c r="D36" i="17" s="1"/>
  <c r="C37" i="17"/>
  <c r="D37" i="17" s="1"/>
  <c r="C32" i="17"/>
  <c r="D32" i="17" s="1"/>
  <c r="C33" i="17"/>
  <c r="D33" i="17" s="1"/>
  <c r="C34" i="17"/>
  <c r="D34" i="17" s="1"/>
  <c r="C35" i="17"/>
  <c r="D35" i="17" s="1"/>
  <c r="C31" i="17"/>
  <c r="D31" i="17" s="1"/>
  <c r="C30" i="17"/>
  <c r="D30" i="17" s="1"/>
  <c r="C29" i="17"/>
  <c r="D29" i="17" s="1"/>
  <c r="C28" i="17"/>
  <c r="D28" i="17" s="1"/>
  <c r="C27" i="17"/>
  <c r="D27" i="17" s="1"/>
  <c r="C26" i="17"/>
  <c r="D26" i="17" s="1"/>
  <c r="C25" i="17"/>
  <c r="D25" i="17" s="1"/>
  <c r="C24" i="17"/>
  <c r="D24" i="17" s="1"/>
  <c r="C23" i="17"/>
  <c r="D23" i="17" s="1"/>
  <c r="C22" i="17"/>
  <c r="D22" i="17" s="1"/>
  <c r="C21" i="17"/>
  <c r="D21" i="17" s="1"/>
  <c r="C20" i="17"/>
  <c r="D20" i="17" s="1"/>
  <c r="C19" i="17"/>
  <c r="D19" i="17" s="1"/>
  <c r="C18" i="17"/>
  <c r="D18" i="17" s="1"/>
  <c r="C17" i="17"/>
  <c r="D17" i="17" s="1"/>
  <c r="C16" i="17"/>
  <c r="D16" i="17" s="1"/>
  <c r="C15" i="17"/>
  <c r="D15" i="17" s="1"/>
  <c r="C14" i="17"/>
  <c r="D14" i="17" s="1"/>
  <c r="C13" i="17"/>
  <c r="D13" i="17" s="1"/>
  <c r="C12" i="17"/>
  <c r="D12" i="17" s="1"/>
  <c r="C11" i="17"/>
  <c r="D11" i="17" s="1"/>
  <c r="C10" i="17"/>
  <c r="D10" i="17" s="1"/>
  <c r="C9" i="17"/>
  <c r="D9" i="17" s="1"/>
  <c r="C8" i="17"/>
  <c r="D8" i="17" s="1"/>
  <c r="C7" i="17"/>
  <c r="D7" i="17" s="1"/>
  <c r="C6" i="17"/>
  <c r="D6" i="17" s="1"/>
  <c r="C5" i="17"/>
  <c r="D5" i="17" s="1"/>
  <c r="C4" i="17"/>
  <c r="D4" i="17" s="1"/>
  <c r="C3" i="17"/>
  <c r="C43" i="17" l="1"/>
  <c r="D3" i="17"/>
  <c r="D43" i="17" s="1"/>
  <c r="D44" i="17" s="1"/>
  <c r="D43" i="16"/>
  <c r="C43" i="16"/>
  <c r="C31" i="16" l="1"/>
  <c r="D31" i="16" s="1"/>
  <c r="C30" i="16"/>
  <c r="D30" i="16" s="1"/>
  <c r="C29" i="16"/>
  <c r="D29" i="16" s="1"/>
  <c r="C28" i="16"/>
  <c r="D28" i="16" s="1"/>
  <c r="C27" i="16"/>
  <c r="D27" i="16" s="1"/>
  <c r="C26" i="16"/>
  <c r="D26" i="16" s="1"/>
  <c r="C25" i="16"/>
  <c r="D25" i="16" s="1"/>
  <c r="C24" i="16"/>
  <c r="D24" i="16" s="1"/>
  <c r="C23" i="16"/>
  <c r="D23" i="16" s="1"/>
  <c r="C22" i="16"/>
  <c r="D22" i="16" s="1"/>
  <c r="C21" i="16"/>
  <c r="D21" i="16" s="1"/>
  <c r="C20" i="16"/>
  <c r="D20" i="16" s="1"/>
  <c r="C19" i="16"/>
  <c r="D19" i="16" s="1"/>
  <c r="C18" i="16"/>
  <c r="D18" i="16" s="1"/>
  <c r="C17" i="16"/>
  <c r="D17" i="16" s="1"/>
  <c r="C16" i="16"/>
  <c r="D16" i="16" s="1"/>
  <c r="C15" i="16"/>
  <c r="D15" i="16" s="1"/>
  <c r="C14" i="16"/>
  <c r="D14" i="16" s="1"/>
  <c r="C13" i="16"/>
  <c r="D13" i="16" s="1"/>
  <c r="C12" i="16"/>
  <c r="D12" i="16" s="1"/>
  <c r="C11" i="16"/>
  <c r="D11" i="16" s="1"/>
  <c r="C10" i="16"/>
  <c r="D10" i="16" s="1"/>
  <c r="C9" i="16"/>
  <c r="D9" i="16" s="1"/>
  <c r="C8" i="16"/>
  <c r="D8" i="16" s="1"/>
  <c r="C7" i="16"/>
  <c r="D7" i="16" s="1"/>
  <c r="C6" i="16"/>
  <c r="D6" i="16" s="1"/>
  <c r="C5" i="16"/>
  <c r="D5" i="16" s="1"/>
  <c r="C4" i="16"/>
  <c r="D4" i="16" s="1"/>
  <c r="C3" i="16"/>
  <c r="D3" i="16" s="1"/>
  <c r="D44" i="16" l="1"/>
  <c r="C42" i="15"/>
  <c r="D42" i="15" s="1"/>
  <c r="C41" i="15"/>
  <c r="D41" i="15" s="1"/>
  <c r="C40" i="15"/>
  <c r="D40" i="15" s="1"/>
  <c r="C39" i="15"/>
  <c r="D39" i="15" s="1"/>
  <c r="C38" i="15"/>
  <c r="D38" i="15" s="1"/>
  <c r="C37" i="15"/>
  <c r="D37" i="15" s="1"/>
  <c r="C36" i="15"/>
  <c r="D36" i="15" s="1"/>
  <c r="C35" i="15"/>
  <c r="D35" i="15" s="1"/>
  <c r="C34" i="15"/>
  <c r="D34" i="15" s="1"/>
  <c r="C33" i="15"/>
  <c r="D33" i="15" s="1"/>
  <c r="C32" i="15"/>
  <c r="D32" i="15" s="1"/>
  <c r="C31" i="15"/>
  <c r="D31" i="15" s="1"/>
  <c r="C30" i="15"/>
  <c r="D30" i="15" s="1"/>
  <c r="C29" i="15"/>
  <c r="D29" i="15" s="1"/>
  <c r="C28" i="15"/>
  <c r="D28" i="15" s="1"/>
  <c r="C27" i="15"/>
  <c r="D27" i="15" s="1"/>
  <c r="C26" i="15"/>
  <c r="D26" i="15" s="1"/>
  <c r="C25" i="15"/>
  <c r="D25" i="15" s="1"/>
  <c r="C24" i="15"/>
  <c r="D24" i="15" s="1"/>
  <c r="C23" i="15"/>
  <c r="D23" i="15" s="1"/>
  <c r="C22" i="15"/>
  <c r="D22" i="15" s="1"/>
  <c r="C21" i="15"/>
  <c r="D21" i="15" s="1"/>
  <c r="C20" i="15"/>
  <c r="D20" i="15" s="1"/>
  <c r="C19" i="15"/>
  <c r="D19" i="15" s="1"/>
  <c r="C18" i="15"/>
  <c r="D18" i="15" s="1"/>
  <c r="C17" i="15"/>
  <c r="D17" i="15" s="1"/>
  <c r="C16" i="15"/>
  <c r="D16" i="15" s="1"/>
  <c r="C15" i="15"/>
  <c r="D15" i="15" s="1"/>
  <c r="C14" i="15"/>
  <c r="D14" i="15" s="1"/>
  <c r="C13" i="15"/>
  <c r="D13" i="15" s="1"/>
  <c r="C12" i="15"/>
  <c r="D12" i="15" s="1"/>
  <c r="C11" i="15"/>
  <c r="D11" i="15" s="1"/>
  <c r="C10" i="15"/>
  <c r="D10" i="15" s="1"/>
  <c r="C9" i="15"/>
  <c r="D9" i="15" s="1"/>
  <c r="C8" i="15"/>
  <c r="D8" i="15" s="1"/>
  <c r="C7" i="15"/>
  <c r="D7" i="15" s="1"/>
  <c r="C6" i="15"/>
  <c r="D6" i="15" s="1"/>
  <c r="C5" i="15"/>
  <c r="D5" i="15" s="1"/>
  <c r="C4" i="15"/>
  <c r="D4" i="15" s="1"/>
  <c r="C3" i="15"/>
  <c r="D3" i="15" s="1"/>
  <c r="D43" i="15" l="1"/>
  <c r="D44" i="15" s="1"/>
  <c r="C43" i="15"/>
  <c r="C42" i="14"/>
  <c r="D42" i="14" s="1"/>
  <c r="C41" i="14"/>
  <c r="D41" i="14" s="1"/>
  <c r="D40" i="14"/>
  <c r="C40" i="14"/>
  <c r="C39" i="14"/>
  <c r="D39" i="14" s="1"/>
  <c r="C38" i="14"/>
  <c r="D38" i="14" s="1"/>
  <c r="C37" i="14"/>
  <c r="D37" i="14" s="1"/>
  <c r="D36" i="14"/>
  <c r="C36" i="14"/>
  <c r="C35" i="14"/>
  <c r="D35" i="14" s="1"/>
  <c r="C34" i="14"/>
  <c r="D34" i="14" s="1"/>
  <c r="D33" i="14"/>
  <c r="C33" i="14"/>
  <c r="C32" i="14"/>
  <c r="D32" i="14" s="1"/>
  <c r="C31" i="14"/>
  <c r="D31" i="14" s="1"/>
  <c r="C30" i="14"/>
  <c r="D30" i="14" s="1"/>
  <c r="C29" i="14"/>
  <c r="D29" i="14" s="1"/>
  <c r="C28" i="14"/>
  <c r="D28" i="14" s="1"/>
  <c r="C27" i="14"/>
  <c r="D27" i="14" s="1"/>
  <c r="C26" i="14"/>
  <c r="D26" i="14" s="1"/>
  <c r="C25" i="14"/>
  <c r="D25" i="14" s="1"/>
  <c r="C24" i="14"/>
  <c r="D24" i="14" s="1"/>
  <c r="C23" i="14"/>
  <c r="D23" i="14" s="1"/>
  <c r="C22" i="14"/>
  <c r="D22" i="14" s="1"/>
  <c r="C21" i="14"/>
  <c r="D21" i="14" s="1"/>
  <c r="C20" i="14"/>
  <c r="D20" i="14" s="1"/>
  <c r="C19" i="14"/>
  <c r="D19" i="14" s="1"/>
  <c r="C18" i="14"/>
  <c r="D18" i="14" s="1"/>
  <c r="C17" i="14"/>
  <c r="D17" i="14" s="1"/>
  <c r="C16" i="14"/>
  <c r="D16" i="14" s="1"/>
  <c r="C15" i="14"/>
  <c r="D15" i="14" s="1"/>
  <c r="C14" i="14"/>
  <c r="D14" i="14" s="1"/>
  <c r="C13" i="14"/>
  <c r="D13" i="14" s="1"/>
  <c r="C12" i="14"/>
  <c r="D12" i="14" s="1"/>
  <c r="C11" i="14"/>
  <c r="D11" i="14" s="1"/>
  <c r="C10" i="14"/>
  <c r="D10" i="14" s="1"/>
  <c r="C9" i="14"/>
  <c r="D9" i="14" s="1"/>
  <c r="C8" i="14"/>
  <c r="D8" i="14" s="1"/>
  <c r="C7" i="14"/>
  <c r="D7" i="14" s="1"/>
  <c r="C6" i="14"/>
  <c r="D6" i="14" s="1"/>
  <c r="C5" i="14"/>
  <c r="D5" i="14" s="1"/>
  <c r="C4" i="14"/>
  <c r="D4" i="14" s="1"/>
  <c r="C3" i="14"/>
  <c r="D3" i="14" s="1"/>
  <c r="D43" i="14" l="1"/>
  <c r="D44" i="14" s="1"/>
  <c r="C43" i="14"/>
  <c r="C4" i="13"/>
  <c r="D4" i="13" s="1"/>
  <c r="C5" i="13"/>
  <c r="D5" i="13" s="1"/>
  <c r="C6" i="13"/>
  <c r="D6" i="13" s="1"/>
  <c r="C7" i="13"/>
  <c r="C8" i="13"/>
  <c r="D8" i="13" s="1"/>
  <c r="C9" i="13"/>
  <c r="D9" i="13" s="1"/>
  <c r="C10" i="13"/>
  <c r="D10" i="13" s="1"/>
  <c r="C11" i="13"/>
  <c r="D11" i="13" s="1"/>
  <c r="C12" i="13"/>
  <c r="D12" i="13" s="1"/>
  <c r="C13" i="13"/>
  <c r="D13" i="13" s="1"/>
  <c r="C14" i="13"/>
  <c r="D14" i="13" s="1"/>
  <c r="C15" i="13"/>
  <c r="C16" i="13"/>
  <c r="C17" i="13"/>
  <c r="D17" i="13" s="1"/>
  <c r="C18" i="13"/>
  <c r="D18" i="13" s="1"/>
  <c r="C19" i="13"/>
  <c r="C20" i="13"/>
  <c r="C21" i="13"/>
  <c r="D21" i="13" s="1"/>
  <c r="C22" i="13"/>
  <c r="D22" i="13" s="1"/>
  <c r="C23" i="13"/>
  <c r="C24" i="13"/>
  <c r="C25" i="13"/>
  <c r="D25" i="13" s="1"/>
  <c r="C26" i="13"/>
  <c r="D26" i="13" s="1"/>
  <c r="C27" i="13"/>
  <c r="D27" i="13" s="1"/>
  <c r="C28" i="13"/>
  <c r="C29" i="13"/>
  <c r="C30" i="13"/>
  <c r="D30" i="13" s="1"/>
  <c r="C31" i="13"/>
  <c r="D31" i="13" s="1"/>
  <c r="C32" i="13"/>
  <c r="D32" i="13" s="1"/>
  <c r="C33" i="13"/>
  <c r="D33" i="13" s="1"/>
  <c r="C34" i="13"/>
  <c r="D34" i="13" s="1"/>
  <c r="C35" i="13"/>
  <c r="D35" i="13" s="1"/>
  <c r="C36" i="13"/>
  <c r="D36" i="13" s="1"/>
  <c r="C37" i="13"/>
  <c r="D37" i="13" s="1"/>
  <c r="C38" i="13"/>
  <c r="D38" i="13" s="1"/>
  <c r="C39" i="13"/>
  <c r="D39" i="13" s="1"/>
  <c r="C40" i="13"/>
  <c r="D40" i="13" s="1"/>
  <c r="C41" i="13"/>
  <c r="D41" i="13" s="1"/>
  <c r="C42" i="13"/>
  <c r="D42" i="13" s="1"/>
  <c r="C3" i="13"/>
  <c r="D3" i="13" s="1"/>
  <c r="D29" i="13"/>
  <c r="D28" i="13"/>
  <c r="D24" i="13"/>
  <c r="D23" i="13"/>
  <c r="D20" i="13"/>
  <c r="D19" i="13"/>
  <c r="D16" i="13"/>
  <c r="D15" i="13"/>
  <c r="D7" i="13"/>
  <c r="D43" i="13" l="1"/>
  <c r="C43" i="13"/>
  <c r="D44" i="13"/>
  <c r="C30" i="12"/>
  <c r="D30" i="12" s="1"/>
  <c r="C31" i="12"/>
  <c r="D31" i="12" s="1"/>
  <c r="C32" i="12"/>
  <c r="D32" i="12" s="1"/>
  <c r="C33" i="12"/>
  <c r="D33" i="12" s="1"/>
  <c r="C34" i="12"/>
  <c r="D34" i="12" s="1"/>
  <c r="C35" i="12"/>
  <c r="D35" i="12" s="1"/>
  <c r="C36" i="12"/>
  <c r="D36" i="12" s="1"/>
  <c r="C37" i="12"/>
  <c r="D37" i="12" s="1"/>
  <c r="C38" i="12"/>
  <c r="D38" i="12" s="1"/>
  <c r="C39" i="12"/>
  <c r="D39" i="12" s="1"/>
  <c r="C40" i="12"/>
  <c r="D40" i="12" s="1"/>
  <c r="C41" i="12"/>
  <c r="D41" i="12" s="1"/>
  <c r="C42" i="12"/>
  <c r="D42" i="12" s="1"/>
  <c r="C29" i="12" l="1"/>
  <c r="D29" i="12" s="1"/>
  <c r="C28" i="12"/>
  <c r="D28" i="12" s="1"/>
  <c r="C27" i="12"/>
  <c r="D27" i="12" s="1"/>
  <c r="C26" i="12"/>
  <c r="D26" i="12" s="1"/>
  <c r="C25" i="12"/>
  <c r="D25" i="12" s="1"/>
  <c r="C24" i="12"/>
  <c r="D24" i="12" s="1"/>
  <c r="C23" i="12"/>
  <c r="D23" i="12" s="1"/>
  <c r="C22" i="12"/>
  <c r="D22" i="12" s="1"/>
  <c r="C21" i="12"/>
  <c r="D21" i="12" s="1"/>
  <c r="C20" i="12"/>
  <c r="D20" i="12" s="1"/>
  <c r="C19" i="12"/>
  <c r="D19" i="12" s="1"/>
  <c r="C18" i="12"/>
  <c r="D18" i="12" s="1"/>
  <c r="C17" i="12"/>
  <c r="D17" i="12" s="1"/>
  <c r="C16" i="12"/>
  <c r="D16" i="12" s="1"/>
  <c r="C15" i="12"/>
  <c r="D15" i="12" s="1"/>
  <c r="C14" i="12"/>
  <c r="D14" i="12" s="1"/>
  <c r="C13" i="12"/>
  <c r="D13" i="12" s="1"/>
  <c r="C12" i="12"/>
  <c r="D12" i="12" s="1"/>
  <c r="C11" i="12"/>
  <c r="D11" i="12" s="1"/>
  <c r="C10" i="12"/>
  <c r="D10" i="12" s="1"/>
  <c r="C9" i="12"/>
  <c r="D9" i="12" s="1"/>
  <c r="C8" i="12"/>
  <c r="D8" i="12" s="1"/>
  <c r="C7" i="12"/>
  <c r="D7" i="12" s="1"/>
  <c r="C6" i="12"/>
  <c r="D6" i="12" s="1"/>
  <c r="C5" i="12"/>
  <c r="D5" i="12" s="1"/>
  <c r="C4" i="12"/>
  <c r="D4" i="12" s="1"/>
  <c r="C3" i="12"/>
  <c r="C43" i="12" l="1"/>
  <c r="D3" i="12"/>
  <c r="D43" i="12" s="1"/>
  <c r="D44" i="12" s="1"/>
  <c r="C29" i="11"/>
  <c r="D29" i="11" s="1"/>
  <c r="C28" i="11"/>
  <c r="D28" i="11" s="1"/>
  <c r="C27" i="11"/>
  <c r="D27" i="11" s="1"/>
  <c r="C26" i="11"/>
  <c r="D26" i="11" s="1"/>
  <c r="C25" i="11"/>
  <c r="D25" i="11" s="1"/>
  <c r="C24" i="11"/>
  <c r="D24" i="11" s="1"/>
  <c r="C23" i="11"/>
  <c r="D23" i="11" s="1"/>
  <c r="C22" i="11"/>
  <c r="D22" i="11" s="1"/>
  <c r="C21" i="11"/>
  <c r="D21" i="11" s="1"/>
  <c r="C20" i="11"/>
  <c r="D20" i="11" s="1"/>
  <c r="C19" i="11"/>
  <c r="D19" i="11" s="1"/>
  <c r="C18" i="11"/>
  <c r="D18" i="11" s="1"/>
  <c r="C17" i="11"/>
  <c r="D17" i="11" s="1"/>
  <c r="C16" i="11"/>
  <c r="D16" i="11" s="1"/>
  <c r="C15" i="11"/>
  <c r="D15" i="11" s="1"/>
  <c r="C14" i="11"/>
  <c r="D14" i="11" s="1"/>
  <c r="C13" i="11"/>
  <c r="D13" i="11" s="1"/>
  <c r="C12" i="11"/>
  <c r="D12" i="11" s="1"/>
  <c r="C11" i="11"/>
  <c r="D11" i="11" s="1"/>
  <c r="C10" i="11"/>
  <c r="D10" i="11" s="1"/>
  <c r="C9" i="11"/>
  <c r="D9" i="11" s="1"/>
  <c r="C8" i="11"/>
  <c r="D8" i="11" s="1"/>
  <c r="C7" i="11"/>
  <c r="D7" i="11" s="1"/>
  <c r="C6" i="11"/>
  <c r="D6" i="11" s="1"/>
  <c r="C5" i="11"/>
  <c r="D5" i="11" s="1"/>
  <c r="C4" i="11"/>
  <c r="D4" i="11" s="1"/>
  <c r="C3" i="11"/>
  <c r="C38" i="11" l="1"/>
  <c r="D3" i="11"/>
  <c r="D38" i="11" s="1"/>
  <c r="D39" i="11" s="1"/>
  <c r="C37" i="10"/>
  <c r="D37" i="10" s="1"/>
  <c r="C36" i="10"/>
  <c r="D36" i="10" s="1"/>
  <c r="C35" i="10"/>
  <c r="D35" i="10" s="1"/>
  <c r="C34" i="10"/>
  <c r="D34" i="10" s="1"/>
  <c r="C33" i="10"/>
  <c r="D33" i="10" s="1"/>
  <c r="C32" i="10"/>
  <c r="D32" i="10" s="1"/>
  <c r="C31" i="10"/>
  <c r="D31" i="10" s="1"/>
  <c r="C30" i="10"/>
  <c r="D30" i="10" s="1"/>
  <c r="C29" i="10"/>
  <c r="D29" i="10" s="1"/>
  <c r="C28" i="10"/>
  <c r="D28" i="10" s="1"/>
  <c r="C27" i="10"/>
  <c r="D27" i="10" s="1"/>
  <c r="C26" i="10"/>
  <c r="D26" i="10" s="1"/>
  <c r="C25" i="10"/>
  <c r="D25" i="10" s="1"/>
  <c r="C24" i="10"/>
  <c r="D24" i="10" s="1"/>
  <c r="C23" i="10"/>
  <c r="D23" i="10" s="1"/>
  <c r="C22" i="10"/>
  <c r="D22" i="10" s="1"/>
  <c r="C21" i="10"/>
  <c r="D21" i="10" s="1"/>
  <c r="C20" i="10"/>
  <c r="D20" i="10" s="1"/>
  <c r="C19" i="10"/>
  <c r="D19" i="10" s="1"/>
  <c r="C18" i="10"/>
  <c r="D18" i="10" s="1"/>
  <c r="C17" i="10"/>
  <c r="D17" i="10" s="1"/>
  <c r="C16" i="10"/>
  <c r="D16" i="10" s="1"/>
  <c r="C15" i="10"/>
  <c r="D15" i="10" s="1"/>
  <c r="C14" i="10"/>
  <c r="D14" i="10" s="1"/>
  <c r="C13" i="10"/>
  <c r="D13" i="10" s="1"/>
  <c r="C12" i="10"/>
  <c r="D12" i="10" s="1"/>
  <c r="C11" i="10"/>
  <c r="D11" i="10" s="1"/>
  <c r="C10" i="10"/>
  <c r="D10" i="10" s="1"/>
  <c r="C9" i="10"/>
  <c r="D9" i="10" s="1"/>
  <c r="C8" i="10"/>
  <c r="D8" i="10" s="1"/>
  <c r="C7" i="10"/>
  <c r="D7" i="10" s="1"/>
  <c r="C6" i="10"/>
  <c r="D6" i="10" s="1"/>
  <c r="C5" i="10"/>
  <c r="D5" i="10" s="1"/>
  <c r="C4" i="10"/>
  <c r="D4" i="10" s="1"/>
  <c r="C3" i="10"/>
  <c r="C38" i="10" l="1"/>
  <c r="D3" i="10"/>
  <c r="D38" i="10" s="1"/>
  <c r="D39" i="10" s="1"/>
  <c r="C32" i="9" l="1"/>
  <c r="D32" i="9" s="1"/>
  <c r="C31" i="9"/>
  <c r="D31" i="9" s="1"/>
  <c r="C30" i="9"/>
  <c r="D30" i="9" s="1"/>
  <c r="C29" i="9"/>
  <c r="D29" i="9" s="1"/>
  <c r="C28" i="9"/>
  <c r="D28" i="9" s="1"/>
  <c r="C27" i="9"/>
  <c r="D27" i="9" s="1"/>
  <c r="C26" i="9"/>
  <c r="D26" i="9" s="1"/>
  <c r="C25" i="9"/>
  <c r="D25" i="9" s="1"/>
  <c r="C24" i="9"/>
  <c r="D24" i="9" s="1"/>
  <c r="C23" i="9"/>
  <c r="D23" i="9" s="1"/>
  <c r="C22" i="9"/>
  <c r="D22" i="9" s="1"/>
  <c r="C21" i="9"/>
  <c r="D21" i="9" s="1"/>
  <c r="C20" i="9"/>
  <c r="D20" i="9" s="1"/>
  <c r="C19" i="9"/>
  <c r="D19" i="9" s="1"/>
  <c r="C18" i="9"/>
  <c r="D18" i="9" s="1"/>
  <c r="C17" i="9"/>
  <c r="D17" i="9" s="1"/>
  <c r="C16" i="9"/>
  <c r="D16" i="9" s="1"/>
  <c r="C15" i="9"/>
  <c r="D15" i="9" s="1"/>
  <c r="C14" i="9"/>
  <c r="D14" i="9" s="1"/>
  <c r="C13" i="9"/>
  <c r="D13" i="9" s="1"/>
  <c r="C12" i="9"/>
  <c r="D12" i="9" s="1"/>
  <c r="C11" i="9"/>
  <c r="D11" i="9" s="1"/>
  <c r="C10" i="9"/>
  <c r="D10" i="9" s="1"/>
  <c r="C9" i="9"/>
  <c r="D9" i="9" s="1"/>
  <c r="C8" i="9"/>
  <c r="D8" i="9" s="1"/>
  <c r="C7" i="9"/>
  <c r="D7" i="9" s="1"/>
  <c r="C6" i="9"/>
  <c r="D6" i="9" s="1"/>
  <c r="C5" i="9"/>
  <c r="D5" i="9" s="1"/>
  <c r="C4" i="9"/>
  <c r="D4" i="9" s="1"/>
  <c r="C3" i="9"/>
  <c r="C38" i="9" l="1"/>
  <c r="D3" i="9"/>
  <c r="D38" i="9" s="1"/>
  <c r="D39" i="9" s="1"/>
  <c r="C33" i="8"/>
  <c r="D33" i="8" s="1"/>
  <c r="C34" i="8"/>
  <c r="D34" i="8" s="1"/>
  <c r="C35" i="8"/>
  <c r="D35" i="8" s="1"/>
  <c r="C36" i="8"/>
  <c r="D36" i="8" s="1"/>
  <c r="C32" i="8"/>
  <c r="D32" i="8" s="1"/>
  <c r="C31" i="8"/>
  <c r="D31" i="8" s="1"/>
  <c r="C30" i="8"/>
  <c r="D30" i="8" s="1"/>
  <c r="C29" i="8"/>
  <c r="D29" i="8" s="1"/>
  <c r="C28" i="8"/>
  <c r="D28" i="8" s="1"/>
  <c r="C27" i="8"/>
  <c r="D27" i="8" s="1"/>
  <c r="C26" i="8"/>
  <c r="D26" i="8" s="1"/>
  <c r="C25" i="8"/>
  <c r="D25" i="8" s="1"/>
  <c r="C24" i="8"/>
  <c r="D24" i="8" s="1"/>
  <c r="C23" i="8"/>
  <c r="D23" i="8" s="1"/>
  <c r="C22" i="8"/>
  <c r="D22" i="8" s="1"/>
  <c r="C21" i="8"/>
  <c r="D21" i="8" s="1"/>
  <c r="C20" i="8"/>
  <c r="D20" i="8" s="1"/>
  <c r="C19" i="8"/>
  <c r="D19" i="8" s="1"/>
  <c r="C18" i="8"/>
  <c r="D18" i="8" s="1"/>
  <c r="C17" i="8"/>
  <c r="D17" i="8" s="1"/>
  <c r="C16" i="8"/>
  <c r="D16" i="8" s="1"/>
  <c r="C15" i="8"/>
  <c r="D15" i="8" s="1"/>
  <c r="C14" i="8"/>
  <c r="D14" i="8" s="1"/>
  <c r="C13" i="8"/>
  <c r="D13" i="8" s="1"/>
  <c r="C12" i="8"/>
  <c r="D12" i="8" s="1"/>
  <c r="C11" i="8"/>
  <c r="D11" i="8" s="1"/>
  <c r="C10" i="8"/>
  <c r="D10" i="8" s="1"/>
  <c r="C9" i="8"/>
  <c r="D9" i="8" s="1"/>
  <c r="C8" i="8"/>
  <c r="D8" i="8" s="1"/>
  <c r="C7" i="8"/>
  <c r="D7" i="8" s="1"/>
  <c r="C6" i="8"/>
  <c r="D6" i="8" s="1"/>
  <c r="C5" i="8"/>
  <c r="D5" i="8" s="1"/>
  <c r="C4" i="8"/>
  <c r="D4" i="8" s="1"/>
  <c r="C3" i="8"/>
  <c r="C37" i="8" l="1"/>
  <c r="D3" i="8"/>
  <c r="D37" i="8" s="1"/>
  <c r="D38" i="8" s="1"/>
  <c r="C31" i="7"/>
  <c r="D31" i="7" s="1"/>
  <c r="C32" i="7"/>
  <c r="D32" i="7" s="1"/>
  <c r="C30" i="7"/>
  <c r="D30" i="7" s="1"/>
  <c r="C29" i="7"/>
  <c r="D29" i="7" s="1"/>
  <c r="C28" i="7"/>
  <c r="D28" i="7" s="1"/>
  <c r="C27" i="7"/>
  <c r="D27" i="7" s="1"/>
  <c r="C26" i="7"/>
  <c r="D26" i="7" s="1"/>
  <c r="C25" i="7"/>
  <c r="D25" i="7" s="1"/>
  <c r="C24" i="7"/>
  <c r="D24" i="7" s="1"/>
  <c r="C23" i="7"/>
  <c r="D23" i="7" s="1"/>
  <c r="C22" i="7"/>
  <c r="D22" i="7" s="1"/>
  <c r="C21" i="7"/>
  <c r="D21" i="7" s="1"/>
  <c r="C20" i="7"/>
  <c r="D20" i="7" s="1"/>
  <c r="C19" i="7"/>
  <c r="D19" i="7" s="1"/>
  <c r="C18" i="7"/>
  <c r="D18" i="7" s="1"/>
  <c r="C17" i="7"/>
  <c r="D17" i="7" s="1"/>
  <c r="C16" i="7"/>
  <c r="D16" i="7" s="1"/>
  <c r="C15" i="7"/>
  <c r="D15" i="7" s="1"/>
  <c r="C14" i="7"/>
  <c r="D14" i="7" s="1"/>
  <c r="C13" i="7"/>
  <c r="D13" i="7" s="1"/>
  <c r="C12" i="7"/>
  <c r="D12" i="7" s="1"/>
  <c r="C11" i="7"/>
  <c r="D11" i="7" s="1"/>
  <c r="C10" i="7"/>
  <c r="D10" i="7" s="1"/>
  <c r="C9" i="7"/>
  <c r="D9" i="7" s="1"/>
  <c r="C8" i="7"/>
  <c r="D8" i="7" s="1"/>
  <c r="C7" i="7"/>
  <c r="D7" i="7" s="1"/>
  <c r="C6" i="7"/>
  <c r="D6" i="7" s="1"/>
  <c r="C5" i="7"/>
  <c r="D5" i="7" s="1"/>
  <c r="C4" i="7"/>
  <c r="D4" i="7" s="1"/>
  <c r="C3" i="7"/>
  <c r="C36" i="7" l="1"/>
  <c r="D3" i="7"/>
  <c r="D36" i="7" s="1"/>
  <c r="D37" i="7" s="1"/>
  <c r="C28" i="6" l="1"/>
  <c r="D28" i="6" s="1"/>
  <c r="C29" i="6"/>
  <c r="D29" i="6" s="1"/>
  <c r="C30" i="6"/>
  <c r="D30" i="6" s="1"/>
  <c r="C31" i="6"/>
  <c r="D31" i="6" s="1"/>
  <c r="C32" i="6"/>
  <c r="D32" i="6" s="1"/>
  <c r="C33" i="6"/>
  <c r="D33" i="6" s="1"/>
  <c r="C34" i="6"/>
  <c r="D34" i="6" s="1"/>
  <c r="C35" i="6"/>
  <c r="D35" i="6" s="1"/>
  <c r="C27" i="6" l="1"/>
  <c r="D27" i="6" s="1"/>
  <c r="C26" i="6"/>
  <c r="D26" i="6" s="1"/>
  <c r="C25" i="6"/>
  <c r="D25" i="6" s="1"/>
  <c r="C24" i="6"/>
  <c r="D24" i="6" s="1"/>
  <c r="C23" i="6"/>
  <c r="D23" i="6" s="1"/>
  <c r="C22" i="6"/>
  <c r="D22" i="6" s="1"/>
  <c r="C21" i="6"/>
  <c r="D21" i="6" s="1"/>
  <c r="C20" i="6"/>
  <c r="D20" i="6" s="1"/>
  <c r="C19" i="6"/>
  <c r="D19" i="6" s="1"/>
  <c r="C18" i="6"/>
  <c r="D18" i="6" s="1"/>
  <c r="C17" i="6"/>
  <c r="D17" i="6" s="1"/>
  <c r="C16" i="6"/>
  <c r="D16" i="6" s="1"/>
  <c r="C15" i="6"/>
  <c r="D15" i="6" s="1"/>
  <c r="C14" i="6"/>
  <c r="D14" i="6" s="1"/>
  <c r="C13" i="6"/>
  <c r="D13" i="6" s="1"/>
  <c r="C12" i="6"/>
  <c r="D12" i="6" s="1"/>
  <c r="C11" i="6"/>
  <c r="D11" i="6" s="1"/>
  <c r="C10" i="6"/>
  <c r="D10" i="6" s="1"/>
  <c r="C9" i="6"/>
  <c r="D9" i="6" s="1"/>
  <c r="C8" i="6"/>
  <c r="D8" i="6" s="1"/>
  <c r="C7" i="6"/>
  <c r="D7" i="6" s="1"/>
  <c r="C6" i="6"/>
  <c r="D6" i="6" s="1"/>
  <c r="C5" i="6"/>
  <c r="D5" i="6" s="1"/>
  <c r="C4" i="6"/>
  <c r="D4" i="6" s="1"/>
  <c r="C3" i="6"/>
  <c r="C36" i="6" l="1"/>
  <c r="D3" i="6"/>
  <c r="D36" i="6" s="1"/>
  <c r="D37" i="6" s="1"/>
  <c r="C30" i="5"/>
  <c r="D30" i="5" s="1"/>
  <c r="C29" i="5"/>
  <c r="D29" i="5" s="1"/>
  <c r="C28" i="5"/>
  <c r="D28" i="5" s="1"/>
  <c r="C27" i="5"/>
  <c r="D27" i="5" s="1"/>
  <c r="C26" i="5"/>
  <c r="D26" i="5" s="1"/>
  <c r="C25" i="5"/>
  <c r="D25" i="5" s="1"/>
  <c r="C24" i="5"/>
  <c r="D24" i="5" s="1"/>
  <c r="C23" i="5"/>
  <c r="D23" i="5" s="1"/>
  <c r="C22" i="5"/>
  <c r="D22" i="5" s="1"/>
  <c r="C21" i="5"/>
  <c r="D21" i="5" s="1"/>
  <c r="C20" i="5"/>
  <c r="D20" i="5" s="1"/>
  <c r="C19" i="5"/>
  <c r="D19" i="5" s="1"/>
  <c r="C18" i="5"/>
  <c r="D18" i="5" s="1"/>
  <c r="C17" i="5"/>
  <c r="D17" i="5" s="1"/>
  <c r="C16" i="5"/>
  <c r="D16" i="5" s="1"/>
  <c r="C15" i="5"/>
  <c r="D15" i="5" s="1"/>
  <c r="C14" i="5"/>
  <c r="D14" i="5" s="1"/>
  <c r="C13" i="5"/>
  <c r="D13" i="5" s="1"/>
  <c r="C12" i="5"/>
  <c r="D12" i="5" s="1"/>
  <c r="C11" i="5"/>
  <c r="D11" i="5" s="1"/>
  <c r="C10" i="5"/>
  <c r="D10" i="5" s="1"/>
  <c r="C9" i="5"/>
  <c r="D9" i="5" s="1"/>
  <c r="C8" i="5"/>
  <c r="D8" i="5" s="1"/>
  <c r="C7" i="5"/>
  <c r="D7" i="5" s="1"/>
  <c r="C6" i="5"/>
  <c r="D6" i="5" s="1"/>
  <c r="C5" i="5"/>
  <c r="D5" i="5" s="1"/>
  <c r="C4" i="5"/>
  <c r="D4" i="5" s="1"/>
  <c r="C3" i="5"/>
  <c r="D3" i="5" s="1"/>
  <c r="C33" i="5" l="1"/>
  <c r="D33" i="5"/>
  <c r="D34" i="5" s="1"/>
  <c r="C32" i="4"/>
  <c r="D32" i="4" s="1"/>
  <c r="A4" i="4" l="1"/>
  <c r="C4" i="4" s="1"/>
  <c r="D4" i="4" s="1"/>
  <c r="C31" i="4"/>
  <c r="D31" i="4" s="1"/>
  <c r="C30" i="4"/>
  <c r="D30" i="4" s="1"/>
  <c r="C29" i="4"/>
  <c r="D29" i="4" s="1"/>
  <c r="C28" i="4"/>
  <c r="D28" i="4" s="1"/>
  <c r="C27" i="4"/>
  <c r="D27" i="4" s="1"/>
  <c r="C26" i="4"/>
  <c r="D26" i="4" s="1"/>
  <c r="C25" i="4"/>
  <c r="D25" i="4" s="1"/>
  <c r="C24" i="4"/>
  <c r="D24" i="4" s="1"/>
  <c r="C23" i="4"/>
  <c r="D23" i="4" s="1"/>
  <c r="C22" i="4"/>
  <c r="D22" i="4" s="1"/>
  <c r="C21" i="4"/>
  <c r="D21" i="4" s="1"/>
  <c r="C20" i="4"/>
  <c r="D20" i="4" s="1"/>
  <c r="C19" i="4"/>
  <c r="D19" i="4" s="1"/>
  <c r="C18" i="4"/>
  <c r="D18" i="4" s="1"/>
  <c r="C17" i="4"/>
  <c r="D17" i="4" s="1"/>
  <c r="C16" i="4"/>
  <c r="D16" i="4" s="1"/>
  <c r="C15" i="4"/>
  <c r="D15" i="4" s="1"/>
  <c r="C14" i="4"/>
  <c r="D14" i="4" s="1"/>
  <c r="C13" i="4"/>
  <c r="D13" i="4" s="1"/>
  <c r="C12" i="4"/>
  <c r="D12" i="4" s="1"/>
  <c r="C11" i="4"/>
  <c r="D11" i="4" s="1"/>
  <c r="C10" i="4"/>
  <c r="D10" i="4" s="1"/>
  <c r="C9" i="4"/>
  <c r="D9" i="4" s="1"/>
  <c r="C8" i="4"/>
  <c r="D8" i="4" s="1"/>
  <c r="C7" i="4"/>
  <c r="D7" i="4" s="1"/>
  <c r="C6" i="4"/>
  <c r="D6" i="4" s="1"/>
  <c r="C5" i="4"/>
  <c r="D5" i="4" s="1"/>
  <c r="C3" i="4" l="1"/>
  <c r="D3" i="4" s="1"/>
  <c r="D35" i="4" s="1"/>
  <c r="D36" i="4" s="1"/>
  <c r="C35" i="4" l="1"/>
  <c r="C34" i="3"/>
  <c r="D34" i="3" s="1"/>
  <c r="C33" i="3"/>
  <c r="D33" i="3" s="1"/>
  <c r="C32" i="3"/>
  <c r="D32" i="3" s="1"/>
  <c r="C31" i="3"/>
  <c r="D31" i="3" s="1"/>
  <c r="C30" i="3"/>
  <c r="D30" i="3" s="1"/>
  <c r="C29" i="3"/>
  <c r="D29" i="3" s="1"/>
  <c r="C28" i="3"/>
  <c r="D28" i="3" s="1"/>
  <c r="C27" i="3"/>
  <c r="D27" i="3" s="1"/>
  <c r="C26" i="3"/>
  <c r="D26" i="3" s="1"/>
  <c r="C25" i="3"/>
  <c r="D25" i="3" s="1"/>
  <c r="C24" i="3"/>
  <c r="D24" i="3" s="1"/>
  <c r="C23" i="3"/>
  <c r="D23" i="3" s="1"/>
  <c r="C22" i="3"/>
  <c r="D22" i="3" s="1"/>
  <c r="C21" i="3"/>
  <c r="D21" i="3" s="1"/>
  <c r="C20" i="3"/>
  <c r="D20" i="3" s="1"/>
  <c r="C19" i="3"/>
  <c r="D19" i="3" s="1"/>
  <c r="C18" i="3"/>
  <c r="D18" i="3" s="1"/>
  <c r="C17" i="3"/>
  <c r="D17" i="3" s="1"/>
  <c r="C16" i="3"/>
  <c r="D16" i="3" s="1"/>
  <c r="C15" i="3"/>
  <c r="D15" i="3" s="1"/>
  <c r="C14" i="3"/>
  <c r="D14" i="3" s="1"/>
  <c r="C13" i="3"/>
  <c r="D13" i="3" s="1"/>
  <c r="C12" i="3"/>
  <c r="D12" i="3" s="1"/>
  <c r="C11" i="3"/>
  <c r="D11" i="3" s="1"/>
  <c r="C10" i="3"/>
  <c r="D10" i="3" s="1"/>
  <c r="C9" i="3"/>
  <c r="D9" i="3" s="1"/>
  <c r="C8" i="3"/>
  <c r="D8" i="3" s="1"/>
  <c r="C7" i="3"/>
  <c r="D7" i="3" s="1"/>
  <c r="C6" i="3"/>
  <c r="D6" i="3" s="1"/>
  <c r="C5" i="3"/>
  <c r="D5" i="3" s="1"/>
  <c r="C4" i="3"/>
  <c r="D4" i="3" s="1"/>
  <c r="C3" i="3"/>
  <c r="C38" i="3" l="1"/>
  <c r="D3" i="3"/>
  <c r="D38" i="3" l="1"/>
  <c r="D39" i="3" s="1"/>
  <c r="C4" i="1" l="1"/>
  <c r="D4" i="1" s="1"/>
  <c r="C5" i="1"/>
  <c r="D5" i="1" s="1"/>
  <c r="C6" i="1"/>
  <c r="D6" i="1" s="1"/>
  <c r="C7" i="1"/>
  <c r="D7" i="1" s="1"/>
  <c r="C8" i="1"/>
  <c r="D8" i="1" s="1"/>
  <c r="C9" i="1"/>
  <c r="D9" i="1" s="1"/>
  <c r="C10" i="1"/>
  <c r="D10" i="1" s="1"/>
  <c r="C11" i="1"/>
  <c r="D11" i="1" s="1"/>
  <c r="C12" i="1"/>
  <c r="D12" i="1" s="1"/>
  <c r="C13" i="1"/>
  <c r="D13" i="1" s="1"/>
  <c r="C14" i="1"/>
  <c r="D14" i="1" s="1"/>
  <c r="C15" i="1"/>
  <c r="D15" i="1" s="1"/>
  <c r="C16" i="1"/>
  <c r="D16" i="1" s="1"/>
  <c r="C17" i="1"/>
  <c r="D17" i="1" s="1"/>
  <c r="C18" i="1"/>
  <c r="D18" i="1" s="1"/>
  <c r="C19" i="1"/>
  <c r="D19" i="1" s="1"/>
  <c r="C20" i="1"/>
  <c r="D20" i="1" s="1"/>
  <c r="C21" i="1"/>
  <c r="D21" i="1" s="1"/>
  <c r="C22" i="1"/>
  <c r="D22" i="1" s="1"/>
  <c r="C23" i="1"/>
  <c r="D23" i="1" s="1"/>
  <c r="C24" i="1"/>
  <c r="D24" i="1" s="1"/>
  <c r="C25" i="1"/>
  <c r="D25" i="1" s="1"/>
  <c r="C26" i="1"/>
  <c r="D26" i="1" s="1"/>
  <c r="C27" i="1"/>
  <c r="D27" i="1" s="1"/>
  <c r="C28" i="1"/>
  <c r="D28" i="1" s="1"/>
  <c r="C29" i="1"/>
  <c r="D29" i="1" s="1"/>
  <c r="C30" i="1"/>
  <c r="D30" i="1" s="1"/>
  <c r="C31" i="1"/>
  <c r="D31" i="1" s="1"/>
  <c r="C32" i="1"/>
  <c r="D32" i="1" s="1"/>
  <c r="C33" i="1"/>
  <c r="D33" i="1" s="1"/>
  <c r="C34" i="1"/>
  <c r="D34" i="1" s="1"/>
  <c r="C35" i="1"/>
  <c r="D35" i="1" s="1"/>
  <c r="C36" i="1"/>
  <c r="D36" i="1" s="1"/>
  <c r="C37" i="1"/>
  <c r="D37" i="1" s="1"/>
  <c r="C3" i="1"/>
  <c r="D3" i="1" s="1"/>
  <c r="C36" i="2"/>
  <c r="D36" i="2" s="1"/>
  <c r="C37" i="2"/>
  <c r="D37" i="2" s="1"/>
  <c r="C35" i="2"/>
  <c r="D35" i="2" s="1"/>
  <c r="C34" i="2"/>
  <c r="D34" i="2" s="1"/>
  <c r="C33" i="2"/>
  <c r="D33" i="2" s="1"/>
  <c r="C32" i="2"/>
  <c r="D32" i="2" s="1"/>
  <c r="C31" i="2"/>
  <c r="D31" i="2" s="1"/>
  <c r="C30" i="2"/>
  <c r="D30" i="2" s="1"/>
  <c r="C29" i="2"/>
  <c r="D29" i="2" s="1"/>
  <c r="C28" i="2"/>
  <c r="D28" i="2" s="1"/>
  <c r="C27" i="2"/>
  <c r="C26" i="2"/>
  <c r="D26" i="2" s="1"/>
  <c r="C25" i="2"/>
  <c r="D25" i="2" s="1"/>
  <c r="C24" i="2"/>
  <c r="C23" i="2"/>
  <c r="D23" i="2" s="1"/>
  <c r="C22" i="2"/>
  <c r="D22" i="2" s="1"/>
  <c r="C21" i="2"/>
  <c r="D21" i="2" s="1"/>
  <c r="C20" i="2"/>
  <c r="D20" i="2" s="1"/>
  <c r="C19" i="2"/>
  <c r="D19" i="2" s="1"/>
  <c r="C18" i="2"/>
  <c r="D18" i="2" s="1"/>
  <c r="C17" i="2"/>
  <c r="D17" i="2" s="1"/>
  <c r="C16" i="2"/>
  <c r="C15" i="2"/>
  <c r="D15" i="2" s="1"/>
  <c r="C14" i="2"/>
  <c r="D14" i="2" s="1"/>
  <c r="C13" i="2"/>
  <c r="D13" i="2" s="1"/>
  <c r="C12" i="2"/>
  <c r="D12" i="2" s="1"/>
  <c r="C11" i="2"/>
  <c r="D11" i="2" s="1"/>
  <c r="C10" i="2"/>
  <c r="D10" i="2" s="1"/>
  <c r="C9" i="2"/>
  <c r="D9" i="2" s="1"/>
  <c r="C8" i="2"/>
  <c r="C7" i="2"/>
  <c r="C6" i="2"/>
  <c r="D6" i="2" s="1"/>
  <c r="C5" i="2"/>
  <c r="D5" i="2" s="1"/>
  <c r="C4" i="2"/>
  <c r="D4" i="2" s="1"/>
  <c r="D27" i="2"/>
  <c r="D24" i="2"/>
  <c r="D8" i="2"/>
  <c r="D7" i="2"/>
  <c r="C3" i="2"/>
  <c r="D3" i="2" s="1"/>
  <c r="D16" i="2"/>
  <c r="C38" i="2" l="1"/>
  <c r="D38" i="2"/>
  <c r="D39" i="2" s="1"/>
  <c r="D38" i="1" l="1"/>
  <c r="D39" i="1" l="1"/>
  <c r="C38" i="1"/>
</calcChain>
</file>

<file path=xl/sharedStrings.xml><?xml version="1.0" encoding="utf-8"?>
<sst xmlns="http://schemas.openxmlformats.org/spreadsheetml/2006/main" count="225" uniqueCount="27">
  <si>
    <t>Day Count</t>
  </si>
  <si>
    <t>Interest Accum</t>
  </si>
  <si>
    <t>Date</t>
  </si>
  <si>
    <t>Final Settlement:</t>
  </si>
  <si>
    <t>Day Count &amp; Rate:</t>
  </si>
  <si>
    <t>Sep MPC SONIA</t>
  </si>
  <si>
    <t>SONIA Rate</t>
  </si>
  <si>
    <t>Nov MPC SONIA</t>
  </si>
  <si>
    <t>Footnotes:</t>
  </si>
  <si>
    <t>Source:</t>
  </si>
  <si>
    <t>https://www.cmegroup.com/content/dam/cmegroup/rulebook/CME/V/450/471.pdf</t>
  </si>
  <si>
    <t>https://www.bankofengland.co.uk/boeapps/database/FromShowColumns.asp?searchText=iudsoia</t>
  </si>
  <si>
    <r>
      <t xml:space="preserve">47103.A. Final Settlement Price
</t>
    </r>
    <r>
      <rPr>
        <sz val="10"/>
        <rFont val="Arial"/>
        <family val="2"/>
      </rPr>
      <t xml:space="preserve">For a contract for a given delivery month, the Final Settlement Price shall be </t>
    </r>
    <r>
      <rPr>
        <b/>
        <sz val="10"/>
        <rFont val="Arial"/>
        <family val="2"/>
      </rPr>
      <t>100 minus
compounded daily SONIA</t>
    </r>
    <r>
      <rPr>
        <sz val="10"/>
        <rFont val="Arial"/>
        <family val="2"/>
      </rPr>
      <t xml:space="preserve"> during the contract Reference Interval (“R”)
The value of R determined pursuant to Rule 47103.A.2. shall be rounded to the nearest </t>
    </r>
    <r>
      <rPr>
        <b/>
        <sz val="10"/>
        <rFont val="Arial"/>
        <family val="2"/>
      </rPr>
      <t>1/10,000th
of one percent</t>
    </r>
    <r>
      <rPr>
        <sz val="10"/>
        <rFont val="Arial"/>
        <family val="2"/>
      </rPr>
      <t xml:space="preserve"> per annum, ie, the nearest 1/100th of one interest rate basis point per annum, or
</t>
    </r>
    <r>
      <rPr>
        <b/>
        <sz val="10"/>
        <rFont val="Arial"/>
        <family val="2"/>
      </rPr>
      <t>0.0001 Index points</t>
    </r>
    <r>
      <rPr>
        <sz val="10"/>
        <rFont val="Arial"/>
        <family val="2"/>
      </rPr>
      <t xml:space="preserve">. A tie value, ie, any such value ending in 0.00005, shall be rounded up.
Example: A value of 3.14155 percent per annum would be rounded up to 3.1416 percent per
annum, and then subtracted from 100.000 to determine a contract final settlement price of
96.8584 Index points.
</t>
    </r>
  </si>
  <si>
    <t>Dec MPC SONIA</t>
  </si>
  <si>
    <t>Feb MPC SONIA</t>
  </si>
  <si>
    <t>Mar MPC SONIA</t>
  </si>
  <si>
    <t>Prior MPC meeting</t>
  </si>
  <si>
    <t>Day before MPC meeting</t>
  </si>
  <si>
    <t>May MPC SONIA</t>
  </si>
  <si>
    <t>June MPC SONIA</t>
  </si>
  <si>
    <t>August MPC SONIA</t>
  </si>
  <si>
    <t>September MPC SONIA</t>
  </si>
  <si>
    <t>November MPC SONIA</t>
  </si>
  <si>
    <t>December MPC SONIA</t>
  </si>
  <si>
    <t>January MPC SONIA</t>
  </si>
  <si>
    <t>March MPC SONIA</t>
  </si>
  <si>
    <t>Aug MPC SONIA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</si>
</sst>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2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22" fontId="20" fillId="0" borderId="0"/>
  </cellStyleXfs>
  <cellXfs count="24">
    <xf numFmtId="0" fontId="0" fillId="0" borderId="0" xfId="0"/>
    <xf numFmtId="0" fontId="0" fillId="2" borderId="0" xfId="0" applyFill="1"/>
    <xf numFmtId="0" fontId="1" fillId="2" borderId="10" xfId="0" applyFont="1" applyFill="1" applyBorder="1"/>
    <xf numFmtId="14" fontId="0" fillId="0" borderId="10" xfId="0" applyNumberFormat="1" applyBorder="1"/>
    <xf numFmtId="0" fontId="0" fillId="0" borderId="10" xfId="0" applyBorder="1"/>
    <xf numFmtId="0" fontId="0" fillId="0" borderId="10" xfId="0" applyNumberFormat="1" applyFill="1" applyBorder="1"/>
    <xf numFmtId="14" fontId="0" fillId="0" borderId="10" xfId="0" applyNumberFormat="1" applyFill="1" applyBorder="1"/>
    <xf numFmtId="164" fontId="1" fillId="2" borderId="10" xfId="0" applyNumberFormat="1" applyFont="1" applyFill="1" applyBorder="1"/>
    <xf numFmtId="0" fontId="1" fillId="2" borderId="10" xfId="0" applyFont="1" applyFill="1" applyBorder="1" applyAlignment="1">
      <alignment horizontal="right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10" fontId="19" fillId="0" borderId="0" xfId="42" quotePrefix="1" applyNumberFormat="1" applyFont="1" applyAlignment="1">
      <alignment horizontal="left" vertical="center"/>
    </xf>
    <xf numFmtId="10" fontId="19" fillId="0" borderId="0" xfId="42" applyNumberFormat="1" applyFont="1" applyAlignment="1">
      <alignment vertical="center"/>
    </xf>
    <xf numFmtId="10" fontId="18" fillId="0" borderId="0" xfId="43" applyNumberFormat="1" applyAlignment="1">
      <alignment vertical="center"/>
    </xf>
    <xf numFmtId="0" fontId="18" fillId="0" borderId="0" xfId="43" applyAlignment="1">
      <alignment horizontal="left" vertical="center"/>
    </xf>
    <xf numFmtId="10" fontId="19" fillId="0" borderId="0" xfId="42" quotePrefix="1" applyNumberFormat="1" applyFont="1" applyAlignment="1">
      <alignment vertical="center"/>
    </xf>
    <xf numFmtId="164" fontId="0" fillId="0" borderId="10" xfId="0" applyNumberFormat="1" applyBorder="1"/>
    <xf numFmtId="164" fontId="0" fillId="0" borderId="10" xfId="0" applyNumberFormat="1" applyFill="1" applyBorder="1"/>
    <xf numFmtId="14" fontId="0" fillId="0" borderId="0" xfId="0" applyNumberFormat="1" applyBorder="1"/>
    <xf numFmtId="0" fontId="1" fillId="2" borderId="11" xfId="0" applyFont="1" applyFill="1" applyBorder="1"/>
    <xf numFmtId="164" fontId="1" fillId="2" borderId="11" xfId="0" applyNumberFormat="1" applyFont="1" applyFill="1" applyBorder="1"/>
    <xf numFmtId="16" fontId="0" fillId="0" borderId="0" xfId="0" applyNumberFormat="1"/>
    <xf numFmtId="0" fontId="1" fillId="0" borderId="0" xfId="0" applyFont="1" applyAlignment="1">
      <alignment horizontal="center"/>
    </xf>
    <xf numFmtId="10" fontId="19" fillId="0" borderId="0" xfId="42" applyNumberFormat="1" applyFont="1" applyAlignment="1">
      <alignment horizontal="left" vertical="top"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blp_datetime" xfId="44" xr:uid="{4453E043-D644-4AF1-B3A4-22F7D9053B90}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ankofengland.co.uk/boeapps/database/FromShowColumns.asp?searchText=iudsoia" TargetMode="External"/><Relationship Id="rId1" Type="http://schemas.openxmlformats.org/officeDocument/2006/relationships/hyperlink" Target="https://www.cmegroup.com/content/dam/cmegroup/rulebook/CME/V/450/471.pdf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www.bankofengland.co.uk/boeapps/database/FromShowColumns.asp?searchText=iudsoia" TargetMode="External"/><Relationship Id="rId1" Type="http://schemas.openxmlformats.org/officeDocument/2006/relationships/hyperlink" Target="https://www.cmegroup.com/content/dam/cmegroup/rulebook/CME/V/450/471.pdf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www.bankofengland.co.uk/boeapps/database/FromShowColumns.asp?searchText=iudsoia" TargetMode="External"/><Relationship Id="rId1" Type="http://schemas.openxmlformats.org/officeDocument/2006/relationships/hyperlink" Target="https://www.cmegroup.com/content/dam/cmegroup/rulebook/CME/V/450/471.pdf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www.bankofengland.co.uk/boeapps/database/FromShowColumns.asp?searchText=iudsoia" TargetMode="External"/><Relationship Id="rId1" Type="http://schemas.openxmlformats.org/officeDocument/2006/relationships/hyperlink" Target="https://www.cmegroup.com/content/dam/cmegroup/rulebook/CME/V/450/471.pdf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s://www.bankofengland.co.uk/boeapps/database/FromShowColumns.asp?searchText=iudsoia" TargetMode="External"/><Relationship Id="rId1" Type="http://schemas.openxmlformats.org/officeDocument/2006/relationships/hyperlink" Target="https://www.cmegroup.com/content/dam/cmegroup/rulebook/CME/V/450/471.pdf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s://www.bankofengland.co.uk/boeapps/database/FromShowColumns.asp?searchText=iudsoia" TargetMode="External"/><Relationship Id="rId1" Type="http://schemas.openxmlformats.org/officeDocument/2006/relationships/hyperlink" Target="https://www.cmegroup.com/content/dam/cmegroup/rulebook/CME/V/450/471.pdf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s://www.bankofengland.co.uk/boeapps/database/FromShowColumns.asp?searchText=iudsoia" TargetMode="External"/><Relationship Id="rId1" Type="http://schemas.openxmlformats.org/officeDocument/2006/relationships/hyperlink" Target="https://www.cmegroup.com/content/dam/cmegroup/rulebook/CME/V/450/471.pdf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s://www.bankofengland.co.uk/boeapps/database/FromShowColumns.asp?searchText=iudsoia" TargetMode="External"/><Relationship Id="rId1" Type="http://schemas.openxmlformats.org/officeDocument/2006/relationships/hyperlink" Target="https://www.cmegroup.com/content/dam/cmegroup/rulebook/CME/V/450/471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bankofengland.co.uk/boeapps/database/FromShowColumns.asp?searchText=iudsoia" TargetMode="External"/><Relationship Id="rId1" Type="http://schemas.openxmlformats.org/officeDocument/2006/relationships/hyperlink" Target="https://www.cmegroup.com/content/dam/cmegroup/rulebook/CME/V/450/471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bankofengland.co.uk/boeapps/database/FromShowColumns.asp?searchText=iudsoia" TargetMode="External"/><Relationship Id="rId1" Type="http://schemas.openxmlformats.org/officeDocument/2006/relationships/hyperlink" Target="https://www.cmegroup.com/content/dam/cmegroup/rulebook/CME/V/450/471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bankofengland.co.uk/boeapps/database/FromShowColumns.asp?searchText=iudsoia" TargetMode="External"/><Relationship Id="rId1" Type="http://schemas.openxmlformats.org/officeDocument/2006/relationships/hyperlink" Target="https://www.cmegroup.com/content/dam/cmegroup/rulebook/CME/V/450/471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bankofengland.co.uk/boeapps/database/FromShowColumns.asp?searchText=iudsoia" TargetMode="External"/><Relationship Id="rId1" Type="http://schemas.openxmlformats.org/officeDocument/2006/relationships/hyperlink" Target="https://www.cmegroup.com/content/dam/cmegroup/rulebook/CME/V/450/471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bankofengland.co.uk/boeapps/database/FromShowColumns.asp?searchText=iudsoia" TargetMode="External"/><Relationship Id="rId1" Type="http://schemas.openxmlformats.org/officeDocument/2006/relationships/hyperlink" Target="https://www.cmegroup.com/content/dam/cmegroup/rulebook/CME/V/450/471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bankofengland.co.uk/boeapps/database/FromShowColumns.asp?searchText=iudsoia" TargetMode="External"/><Relationship Id="rId1" Type="http://schemas.openxmlformats.org/officeDocument/2006/relationships/hyperlink" Target="https://www.cmegroup.com/content/dam/cmegroup/rulebook/CME/V/450/471.pdf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bankofengland.co.uk/boeapps/database/FromShowColumns.asp?searchText=iudsoia" TargetMode="External"/><Relationship Id="rId1" Type="http://schemas.openxmlformats.org/officeDocument/2006/relationships/hyperlink" Target="https://www.cmegroup.com/content/dam/cmegroup/rulebook/CME/V/450/471.pdf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www.bankofengland.co.uk/boeapps/database/FromShowColumns.asp?searchText=iudsoia" TargetMode="External"/><Relationship Id="rId1" Type="http://schemas.openxmlformats.org/officeDocument/2006/relationships/hyperlink" Target="https://www.cmegroup.com/content/dam/cmegroup/rulebook/CME/V/450/47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CD14E-135A-46C1-8D4A-91EE5A6CCA01}">
  <dimension ref="A1:M60"/>
  <sheetViews>
    <sheetView showGridLines="0" tabSelected="1" topLeftCell="A23" workbookViewId="0">
      <selection activeCell="F40" sqref="F40"/>
    </sheetView>
  </sheetViews>
  <sheetFormatPr defaultRowHeight="15" x14ac:dyDescent="0.25"/>
  <cols>
    <col min="1" max="1" width="16.7109375" customWidth="1"/>
    <col min="2" max="2" width="18" customWidth="1"/>
    <col min="3" max="4" width="16.7109375" customWidth="1"/>
    <col min="5" max="5" width="7.42578125" customWidth="1"/>
    <col min="6" max="11" width="16.7109375" customWidth="1"/>
  </cols>
  <sheetData>
    <row r="1" spans="1:7" x14ac:dyDescent="0.25">
      <c r="A1" s="22" t="s">
        <v>5</v>
      </c>
      <c r="B1" s="22"/>
      <c r="C1" s="22"/>
      <c r="D1" s="22"/>
    </row>
    <row r="2" spans="1:7" x14ac:dyDescent="0.25">
      <c r="A2" s="2" t="s">
        <v>2</v>
      </c>
      <c r="B2" s="2" t="s">
        <v>6</v>
      </c>
      <c r="C2" s="2" t="s">
        <v>0</v>
      </c>
      <c r="D2" s="2" t="s">
        <v>1</v>
      </c>
    </row>
    <row r="3" spans="1:7" x14ac:dyDescent="0.25">
      <c r="A3" s="3">
        <v>44091</v>
      </c>
      <c r="B3" s="16">
        <v>5.4600000000000003E-2</v>
      </c>
      <c r="C3" s="4">
        <f>IF(A3&lt;&gt;"",IF(A4&lt;&gt;"",_xlfn.DAYS(A4,A3),1),0)</f>
        <v>1</v>
      </c>
      <c r="D3" s="5">
        <f>1+(C3/360)*(B3/100)</f>
        <v>1.0000015166666667</v>
      </c>
      <c r="E3" t="s">
        <v>16</v>
      </c>
      <c r="G3" s="21"/>
    </row>
    <row r="4" spans="1:7" x14ac:dyDescent="0.25">
      <c r="A4" s="3">
        <v>44092</v>
      </c>
      <c r="B4" s="16">
        <v>5.3999999999999999E-2</v>
      </c>
      <c r="C4" s="4">
        <f t="shared" ref="C4:C31" si="0">IF(A4&lt;&gt;"",IF(A5&lt;&gt;"",_xlfn.DAYS(A5,A4),1),0)</f>
        <v>3</v>
      </c>
      <c r="D4" s="5">
        <f t="shared" ref="D4:D31" si="1">1+(C4/360)*(B4/100)</f>
        <v>1.0000045</v>
      </c>
      <c r="G4" s="21"/>
    </row>
    <row r="5" spans="1:7" x14ac:dyDescent="0.25">
      <c r="A5" s="3">
        <v>44095</v>
      </c>
      <c r="B5" s="16">
        <v>5.3800000000000001E-2</v>
      </c>
      <c r="C5" s="4">
        <f t="shared" si="0"/>
        <v>1</v>
      </c>
      <c r="D5" s="5">
        <f t="shared" si="1"/>
        <v>1.0000014944444444</v>
      </c>
    </row>
    <row r="6" spans="1:7" x14ac:dyDescent="0.25">
      <c r="A6" s="3">
        <v>44096</v>
      </c>
      <c r="B6" s="16">
        <v>5.4100000000000002E-2</v>
      </c>
      <c r="C6" s="4">
        <f t="shared" si="0"/>
        <v>1</v>
      </c>
      <c r="D6" s="5">
        <f t="shared" si="1"/>
        <v>1.0000015027777778</v>
      </c>
    </row>
    <row r="7" spans="1:7" x14ac:dyDescent="0.25">
      <c r="A7" s="3">
        <v>44097</v>
      </c>
      <c r="B7" s="16">
        <v>5.3900000000000003E-2</v>
      </c>
      <c r="C7" s="4">
        <f t="shared" si="0"/>
        <v>1</v>
      </c>
      <c r="D7" s="5">
        <f t="shared" si="1"/>
        <v>1.0000014972222222</v>
      </c>
    </row>
    <row r="8" spans="1:7" x14ac:dyDescent="0.25">
      <c r="A8" s="3">
        <v>44098</v>
      </c>
      <c r="B8" s="16">
        <v>5.3900000000000003E-2</v>
      </c>
      <c r="C8" s="4">
        <f t="shared" si="0"/>
        <v>1</v>
      </c>
      <c r="D8" s="5">
        <f t="shared" si="1"/>
        <v>1.0000014972222222</v>
      </c>
    </row>
    <row r="9" spans="1:7" x14ac:dyDescent="0.25">
      <c r="A9" s="3">
        <v>44099</v>
      </c>
      <c r="B9" s="16">
        <v>5.4100000000000002E-2</v>
      </c>
      <c r="C9" s="4">
        <f t="shared" si="0"/>
        <v>3</v>
      </c>
      <c r="D9" s="5">
        <f t="shared" si="1"/>
        <v>1.0000045083333333</v>
      </c>
    </row>
    <row r="10" spans="1:7" x14ac:dyDescent="0.25">
      <c r="A10" s="3">
        <v>44102</v>
      </c>
      <c r="B10" s="16">
        <v>5.4100000000000002E-2</v>
      </c>
      <c r="C10" s="4">
        <f t="shared" si="0"/>
        <v>1</v>
      </c>
      <c r="D10" s="5">
        <f t="shared" si="1"/>
        <v>1.0000015027777778</v>
      </c>
    </row>
    <row r="11" spans="1:7" x14ac:dyDescent="0.25">
      <c r="A11" s="3">
        <v>44103</v>
      </c>
      <c r="B11" s="16">
        <v>5.33E-2</v>
      </c>
      <c r="C11" s="4">
        <f t="shared" si="0"/>
        <v>1</v>
      </c>
      <c r="D11" s="5">
        <f t="shared" si="1"/>
        <v>1.0000014805555555</v>
      </c>
    </row>
    <row r="12" spans="1:7" x14ac:dyDescent="0.25">
      <c r="A12" s="3">
        <v>44104</v>
      </c>
      <c r="B12" s="16">
        <v>5.0900000000000001E-2</v>
      </c>
      <c r="C12" s="4">
        <f t="shared" si="0"/>
        <v>1</v>
      </c>
      <c r="D12" s="5">
        <f t="shared" si="1"/>
        <v>1.0000014138888889</v>
      </c>
    </row>
    <row r="13" spans="1:7" x14ac:dyDescent="0.25">
      <c r="A13" s="3">
        <v>44105</v>
      </c>
      <c r="B13" s="16">
        <v>5.3800000000000001E-2</v>
      </c>
      <c r="C13" s="4">
        <f t="shared" si="0"/>
        <v>1</v>
      </c>
      <c r="D13" s="5">
        <f t="shared" si="1"/>
        <v>1.0000014944444444</v>
      </c>
    </row>
    <row r="14" spans="1:7" x14ac:dyDescent="0.25">
      <c r="A14" s="3">
        <v>44106</v>
      </c>
      <c r="B14" s="16">
        <v>5.3900000000000003E-2</v>
      </c>
      <c r="C14" s="4">
        <f t="shared" si="0"/>
        <v>3</v>
      </c>
      <c r="D14" s="5">
        <f t="shared" si="1"/>
        <v>1.0000044916666666</v>
      </c>
    </row>
    <row r="15" spans="1:7" x14ac:dyDescent="0.25">
      <c r="A15" s="3">
        <v>44109</v>
      </c>
      <c r="B15" s="16">
        <v>5.3900000000000003E-2</v>
      </c>
      <c r="C15" s="4">
        <f t="shared" si="0"/>
        <v>1</v>
      </c>
      <c r="D15" s="5">
        <f t="shared" si="1"/>
        <v>1.0000014972222222</v>
      </c>
    </row>
    <row r="16" spans="1:7" x14ac:dyDescent="0.25">
      <c r="A16" s="3">
        <v>44110</v>
      </c>
      <c r="B16" s="16">
        <v>5.3699999999999998E-2</v>
      </c>
      <c r="C16" s="4">
        <f t="shared" si="0"/>
        <v>1</v>
      </c>
      <c r="D16" s="5">
        <f t="shared" si="1"/>
        <v>1.0000014916666666</v>
      </c>
    </row>
    <row r="17" spans="1:4" x14ac:dyDescent="0.25">
      <c r="A17" s="3">
        <v>44111</v>
      </c>
      <c r="B17" s="16">
        <v>5.3999999999999999E-2</v>
      </c>
      <c r="C17" s="4">
        <f t="shared" si="0"/>
        <v>1</v>
      </c>
      <c r="D17" s="5">
        <f t="shared" si="1"/>
        <v>1.0000015</v>
      </c>
    </row>
    <row r="18" spans="1:4" x14ac:dyDescent="0.25">
      <c r="A18" s="3">
        <v>44112</v>
      </c>
      <c r="B18" s="16">
        <v>5.3900000000000003E-2</v>
      </c>
      <c r="C18" s="4">
        <f t="shared" si="0"/>
        <v>1</v>
      </c>
      <c r="D18" s="5">
        <f t="shared" si="1"/>
        <v>1.0000014972222222</v>
      </c>
    </row>
    <row r="19" spans="1:4" x14ac:dyDescent="0.25">
      <c r="A19" s="3">
        <v>44113</v>
      </c>
      <c r="B19" s="16">
        <v>5.3800000000000001E-2</v>
      </c>
      <c r="C19" s="4">
        <f t="shared" si="0"/>
        <v>3</v>
      </c>
      <c r="D19" s="5">
        <f t="shared" si="1"/>
        <v>1.0000044833333332</v>
      </c>
    </row>
    <row r="20" spans="1:4" x14ac:dyDescent="0.25">
      <c r="A20" s="3">
        <v>44116</v>
      </c>
      <c r="B20" s="16">
        <v>5.4199999999999998E-2</v>
      </c>
      <c r="C20" s="4">
        <f t="shared" si="0"/>
        <v>1</v>
      </c>
      <c r="D20" s="5">
        <f t="shared" si="1"/>
        <v>1.0000015055555556</v>
      </c>
    </row>
    <row r="21" spans="1:4" x14ac:dyDescent="0.25">
      <c r="A21" s="3">
        <v>44117</v>
      </c>
      <c r="B21" s="16">
        <v>5.3100000000000001E-2</v>
      </c>
      <c r="C21" s="4">
        <f t="shared" si="0"/>
        <v>1</v>
      </c>
      <c r="D21" s="5">
        <f t="shared" si="1"/>
        <v>1.0000014749999999</v>
      </c>
    </row>
    <row r="22" spans="1:4" x14ac:dyDescent="0.25">
      <c r="A22" s="3">
        <v>44118</v>
      </c>
      <c r="B22" s="16">
        <v>5.3800000000000001E-2</v>
      </c>
      <c r="C22" s="4">
        <f t="shared" si="0"/>
        <v>1</v>
      </c>
      <c r="D22" s="5">
        <f t="shared" si="1"/>
        <v>1.0000014944444444</v>
      </c>
    </row>
    <row r="23" spans="1:4" x14ac:dyDescent="0.25">
      <c r="A23" s="3">
        <v>44119</v>
      </c>
      <c r="B23" s="16">
        <v>5.3400000000000003E-2</v>
      </c>
      <c r="C23" s="4">
        <f t="shared" si="0"/>
        <v>1</v>
      </c>
      <c r="D23" s="5">
        <f t="shared" si="1"/>
        <v>1.0000014833333333</v>
      </c>
    </row>
    <row r="24" spans="1:4" x14ac:dyDescent="0.25">
      <c r="A24" s="3">
        <v>44120</v>
      </c>
      <c r="B24" s="16">
        <v>5.33E-2</v>
      </c>
      <c r="C24" s="4">
        <f t="shared" si="0"/>
        <v>3</v>
      </c>
      <c r="D24" s="5">
        <f t="shared" si="1"/>
        <v>1.0000044416666667</v>
      </c>
    </row>
    <row r="25" spans="1:4" x14ac:dyDescent="0.25">
      <c r="A25" s="3">
        <v>44123</v>
      </c>
      <c r="B25" s="16">
        <v>5.3499999999999999E-2</v>
      </c>
      <c r="C25" s="4">
        <f t="shared" si="0"/>
        <v>1</v>
      </c>
      <c r="D25" s="5">
        <f t="shared" si="1"/>
        <v>1.0000014861111111</v>
      </c>
    </row>
    <row r="26" spans="1:4" x14ac:dyDescent="0.25">
      <c r="A26" s="3">
        <v>44124</v>
      </c>
      <c r="B26" s="16">
        <v>5.33E-2</v>
      </c>
      <c r="C26" s="4">
        <f t="shared" si="0"/>
        <v>1</v>
      </c>
      <c r="D26" s="5">
        <f t="shared" si="1"/>
        <v>1.0000014805555555</v>
      </c>
    </row>
    <row r="27" spans="1:4" x14ac:dyDescent="0.25">
      <c r="A27" s="3">
        <v>44125</v>
      </c>
      <c r="B27" s="16">
        <v>5.3600000000000002E-2</v>
      </c>
      <c r="C27" s="4">
        <f t="shared" si="0"/>
        <v>1</v>
      </c>
      <c r="D27" s="5">
        <f t="shared" si="1"/>
        <v>1.0000014888888888</v>
      </c>
    </row>
    <row r="28" spans="1:4" x14ac:dyDescent="0.25">
      <c r="A28" s="3">
        <v>44126</v>
      </c>
      <c r="B28" s="16">
        <v>5.4300000000000001E-2</v>
      </c>
      <c r="C28" s="4">
        <f t="shared" si="0"/>
        <v>1</v>
      </c>
      <c r="D28" s="5">
        <f t="shared" si="1"/>
        <v>1.0000015083333333</v>
      </c>
    </row>
    <row r="29" spans="1:4" x14ac:dyDescent="0.25">
      <c r="A29" s="3">
        <v>44127</v>
      </c>
      <c r="B29" s="16">
        <v>5.3800000000000001E-2</v>
      </c>
      <c r="C29" s="4">
        <f t="shared" si="0"/>
        <v>3</v>
      </c>
      <c r="D29" s="5">
        <f t="shared" si="1"/>
        <v>1.0000044833333332</v>
      </c>
    </row>
    <row r="30" spans="1:4" x14ac:dyDescent="0.25">
      <c r="A30" s="3">
        <v>44130</v>
      </c>
      <c r="B30" s="16">
        <v>5.4100000000000002E-2</v>
      </c>
      <c r="C30" s="4">
        <f t="shared" si="0"/>
        <v>1</v>
      </c>
      <c r="D30" s="5">
        <f t="shared" si="1"/>
        <v>1.0000015027777778</v>
      </c>
    </row>
    <row r="31" spans="1:4" x14ac:dyDescent="0.25">
      <c r="A31" s="3">
        <v>44131</v>
      </c>
      <c r="B31" s="16">
        <v>5.4199999999999998E-2</v>
      </c>
      <c r="C31" s="4">
        <f t="shared" si="0"/>
        <v>1</v>
      </c>
      <c r="D31" s="5">
        <f t="shared" si="1"/>
        <v>1.0000015055555556</v>
      </c>
    </row>
    <row r="32" spans="1:4" x14ac:dyDescent="0.25">
      <c r="A32" s="3">
        <v>44132</v>
      </c>
      <c r="B32" s="16">
        <v>5.3999999999999999E-2</v>
      </c>
      <c r="C32" s="4">
        <f t="shared" ref="C32:C35" si="2">IF(A32&lt;&gt;"",IF(A33&lt;&gt;"",_xlfn.DAYS(A33,A32),1),0)</f>
        <v>1</v>
      </c>
      <c r="D32" s="5">
        <f t="shared" ref="D32:D35" si="3">1+(C32/360)*(B32/100)</f>
        <v>1.0000015</v>
      </c>
    </row>
    <row r="33" spans="1:13" x14ac:dyDescent="0.25">
      <c r="A33" s="3">
        <v>44133</v>
      </c>
      <c r="B33" s="16">
        <v>5.4300000000000001E-2</v>
      </c>
      <c r="C33" s="4">
        <f t="shared" si="2"/>
        <v>1</v>
      </c>
      <c r="D33" s="5">
        <f t="shared" si="3"/>
        <v>1.0000015083333333</v>
      </c>
    </row>
    <row r="34" spans="1:13" x14ac:dyDescent="0.25">
      <c r="A34" s="3">
        <v>44134</v>
      </c>
      <c r="B34" s="16">
        <v>5.4699999999999999E-2</v>
      </c>
      <c r="C34" s="4">
        <f t="shared" si="2"/>
        <v>3</v>
      </c>
      <c r="D34" s="5">
        <f t="shared" si="3"/>
        <v>1.0000045583333332</v>
      </c>
    </row>
    <row r="35" spans="1:13" x14ac:dyDescent="0.25">
      <c r="A35" s="3">
        <v>44137</v>
      </c>
      <c r="B35" s="16">
        <v>5.3900000000000003E-2</v>
      </c>
      <c r="C35" s="4">
        <f t="shared" si="2"/>
        <v>1</v>
      </c>
      <c r="D35" s="5">
        <f t="shared" si="3"/>
        <v>1.0000014972222222</v>
      </c>
    </row>
    <row r="36" spans="1:13" x14ac:dyDescent="0.25">
      <c r="A36" s="3">
        <v>44138</v>
      </c>
      <c r="B36" s="16">
        <v>5.33E-2</v>
      </c>
      <c r="C36" s="4">
        <f t="shared" ref="C36:C37" si="4">IF(A36&lt;&gt;"",IF(A37&lt;&gt;"",_xlfn.DAYS(A37,A36),1),0)</f>
        <v>1</v>
      </c>
      <c r="D36" s="5">
        <f t="shared" ref="D36:D37" si="5">1+(C36/360)*(B36/100)</f>
        <v>1.0000014805555555</v>
      </c>
    </row>
    <row r="37" spans="1:13" x14ac:dyDescent="0.25">
      <c r="A37" s="3">
        <v>44139</v>
      </c>
      <c r="B37" s="16">
        <v>5.3699999999999998E-2</v>
      </c>
      <c r="C37" s="4">
        <f t="shared" si="4"/>
        <v>1</v>
      </c>
      <c r="D37" s="5">
        <f t="shared" si="5"/>
        <v>1.0000014916666666</v>
      </c>
      <c r="E37" t="s">
        <v>17</v>
      </c>
      <c r="G37" s="21"/>
    </row>
    <row r="38" spans="1:13" x14ac:dyDescent="0.25">
      <c r="A38" s="3"/>
      <c r="B38" s="16"/>
      <c r="C38" s="4"/>
      <c r="D38" s="5"/>
    </row>
    <row r="39" spans="1:13" x14ac:dyDescent="0.25">
      <c r="A39" s="3"/>
      <c r="B39" s="16"/>
      <c r="C39" s="4"/>
      <c r="D39" s="5"/>
    </row>
    <row r="40" spans="1:13" x14ac:dyDescent="0.25">
      <c r="A40" s="3"/>
      <c r="B40" s="16"/>
      <c r="C40" s="4"/>
      <c r="D40" s="5"/>
    </row>
    <row r="41" spans="1:13" x14ac:dyDescent="0.25">
      <c r="A41" s="3"/>
      <c r="B41" s="16"/>
      <c r="C41" s="4"/>
      <c r="D41" s="5"/>
    </row>
    <row r="42" spans="1:13" x14ac:dyDescent="0.25">
      <c r="A42" s="3"/>
      <c r="B42" s="16"/>
      <c r="C42" s="4"/>
      <c r="D42" s="5"/>
    </row>
    <row r="43" spans="1:13" x14ac:dyDescent="0.25">
      <c r="A43" s="1"/>
      <c r="B43" s="19" t="s">
        <v>4</v>
      </c>
      <c r="C43" s="19">
        <f>SUM(C3:C42)</f>
        <v>49</v>
      </c>
      <c r="D43" s="20">
        <f>ROUND(100*(PRODUCT(D3:D42)-1)*(360/SUM(C3:C42)),4)</f>
        <v>5.3800000000000001E-2</v>
      </c>
    </row>
    <row r="44" spans="1:13" x14ac:dyDescent="0.25">
      <c r="A44" s="1"/>
      <c r="B44" s="2" t="s">
        <v>3</v>
      </c>
      <c r="C44" s="8"/>
      <c r="D44" s="7">
        <f>100-D43</f>
        <v>99.946200000000005</v>
      </c>
    </row>
    <row r="47" spans="1:13" ht="15" customHeight="1" x14ac:dyDescent="0.25">
      <c r="A47" s="9" t="s">
        <v>8</v>
      </c>
      <c r="B47" s="23" t="s">
        <v>12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</row>
    <row r="48" spans="1:13" x14ac:dyDescent="0.25">
      <c r="A48" s="10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</row>
    <row r="49" spans="1:13" x14ac:dyDescent="0.25">
      <c r="A49" s="10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</row>
    <row r="50" spans="1:13" x14ac:dyDescent="0.25">
      <c r="A50" s="10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</row>
    <row r="51" spans="1:13" x14ac:dyDescent="0.25">
      <c r="A51" s="10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</row>
    <row r="52" spans="1:13" x14ac:dyDescent="0.25">
      <c r="A52" s="10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</row>
    <row r="53" spans="1:13" x14ac:dyDescent="0.25">
      <c r="A53" s="10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</row>
    <row r="54" spans="1:13" x14ac:dyDescent="0.25">
      <c r="A54" s="10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</row>
    <row r="55" spans="1:13" x14ac:dyDescent="0.25">
      <c r="A55" s="11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</row>
    <row r="56" spans="1:13" x14ac:dyDescent="0.25">
      <c r="A56" s="10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</row>
    <row r="57" spans="1:13" x14ac:dyDescent="0.25">
      <c r="A57" s="10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</row>
    <row r="58" spans="1:13" x14ac:dyDescent="0.25">
      <c r="A58" s="10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spans="1:13" x14ac:dyDescent="0.25">
      <c r="A59" s="11" t="s">
        <v>9</v>
      </c>
      <c r="B59" s="13" t="s">
        <v>10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spans="1:13" x14ac:dyDescent="0.25">
      <c r="A60" s="10"/>
      <c r="B60" s="14" t="s">
        <v>11</v>
      </c>
      <c r="C60" s="12"/>
      <c r="D60" s="12"/>
      <c r="E60" s="12"/>
      <c r="F60" s="12"/>
      <c r="G60" s="12"/>
      <c r="H60" s="12"/>
      <c r="I60" s="15"/>
      <c r="J60" s="12"/>
      <c r="K60" s="12"/>
      <c r="L60" s="12"/>
      <c r="M60" s="12"/>
    </row>
  </sheetData>
  <sortState xmlns:xlrd2="http://schemas.microsoft.com/office/spreadsheetml/2017/richdata2" ref="H3:I35">
    <sortCondition ref="H3"/>
  </sortState>
  <mergeCells count="2">
    <mergeCell ref="A1:D1"/>
    <mergeCell ref="B47:M57"/>
  </mergeCells>
  <conditionalFormatting sqref="C3:C42">
    <cfRule type="colorScale" priority="1">
      <colorScale>
        <cfvo type="min"/>
        <cfvo type="max"/>
        <color theme="0" tint="-4.9989318521683403E-2"/>
        <color theme="0" tint="-0.14999847407452621"/>
      </colorScale>
    </cfRule>
  </conditionalFormatting>
  <hyperlinks>
    <hyperlink ref="B59" r:id="rId1" xr:uid="{CA26B83F-D977-4A89-8404-9D56D78D575A}"/>
    <hyperlink ref="B60" r:id="rId2" xr:uid="{2FB412B8-6EA2-432F-A0EF-8D5CC8BC1EC1}"/>
  </hyperlinks>
  <pageMargins left="0.7" right="0.7" top="0.75" bottom="0.75" header="0.3" footer="0.3"/>
  <pageSetup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A0BFF-1F8B-4353-BB77-6F9A56A7D08D}">
  <dimension ref="A1:M54"/>
  <sheetViews>
    <sheetView showGridLines="0" workbookViewId="0">
      <selection activeCell="G21" sqref="G21"/>
    </sheetView>
  </sheetViews>
  <sheetFormatPr defaultRowHeight="15" x14ac:dyDescent="0.25"/>
  <cols>
    <col min="1" max="1" width="16.7109375" customWidth="1"/>
    <col min="2" max="2" width="18" customWidth="1"/>
    <col min="3" max="4" width="16.7109375" customWidth="1"/>
    <col min="5" max="5" width="7.42578125" customWidth="1"/>
    <col min="6" max="11" width="16.7109375" customWidth="1"/>
  </cols>
  <sheetData>
    <row r="1" spans="1:5" x14ac:dyDescent="0.25">
      <c r="A1" s="22" t="s">
        <v>20</v>
      </c>
      <c r="B1" s="22"/>
      <c r="C1" s="22"/>
      <c r="D1" s="22"/>
    </row>
    <row r="2" spans="1:5" x14ac:dyDescent="0.25">
      <c r="A2" s="2" t="s">
        <v>2</v>
      </c>
      <c r="B2" s="2" t="s">
        <v>6</v>
      </c>
      <c r="C2" s="2" t="s">
        <v>0</v>
      </c>
      <c r="D2" s="2" t="s">
        <v>1</v>
      </c>
    </row>
    <row r="3" spans="1:5" x14ac:dyDescent="0.25">
      <c r="A3" s="3">
        <v>43678</v>
      </c>
      <c r="B3" s="16">
        <v>0.7087</v>
      </c>
      <c r="C3" s="4">
        <f>IF(A4&lt;&gt;"",_xlfn.DAYS(A4,A3),1)</f>
        <v>1</v>
      </c>
      <c r="D3" s="5">
        <f>1+(C3/360)*(B3/100)</f>
        <v>1.000019686111111</v>
      </c>
      <c r="E3" t="s">
        <v>16</v>
      </c>
    </row>
    <row r="4" spans="1:5" x14ac:dyDescent="0.25">
      <c r="A4" s="3">
        <v>43679</v>
      </c>
      <c r="B4" s="16">
        <v>0.70830000000000004</v>
      </c>
      <c r="C4" s="4">
        <f t="shared" ref="C4:C32" si="0">IF(A5&lt;&gt;"",_xlfn.DAYS(A5,A4),1)</f>
        <v>3</v>
      </c>
      <c r="D4" s="5">
        <f t="shared" ref="D4:D32" si="1">1+(C4/360)*(B4/100)</f>
        <v>1.0000590250000001</v>
      </c>
    </row>
    <row r="5" spans="1:5" x14ac:dyDescent="0.25">
      <c r="A5" s="3">
        <v>43682</v>
      </c>
      <c r="B5" s="16">
        <v>0.70920000000000005</v>
      </c>
      <c r="C5" s="4">
        <f t="shared" si="0"/>
        <v>1</v>
      </c>
      <c r="D5" s="5">
        <f t="shared" si="1"/>
        <v>1.0000197</v>
      </c>
    </row>
    <row r="6" spans="1:5" x14ac:dyDescent="0.25">
      <c r="A6" s="3">
        <v>43683</v>
      </c>
      <c r="B6" s="16">
        <v>0.70960000000000001</v>
      </c>
      <c r="C6" s="4">
        <f t="shared" si="0"/>
        <v>1</v>
      </c>
      <c r="D6" s="5">
        <f t="shared" si="1"/>
        <v>1.0000197111111111</v>
      </c>
    </row>
    <row r="7" spans="1:5" x14ac:dyDescent="0.25">
      <c r="A7" s="3">
        <v>43684</v>
      </c>
      <c r="B7" s="16">
        <v>0.70979999999999999</v>
      </c>
      <c r="C7" s="4">
        <f t="shared" si="0"/>
        <v>1</v>
      </c>
      <c r="D7" s="5">
        <f t="shared" si="1"/>
        <v>1.0000197166666667</v>
      </c>
    </row>
    <row r="8" spans="1:5" x14ac:dyDescent="0.25">
      <c r="A8" s="3">
        <v>43685</v>
      </c>
      <c r="B8" s="16">
        <v>0.70920000000000005</v>
      </c>
      <c r="C8" s="4">
        <f t="shared" si="0"/>
        <v>1</v>
      </c>
      <c r="D8" s="5">
        <f t="shared" si="1"/>
        <v>1.0000197</v>
      </c>
    </row>
    <row r="9" spans="1:5" x14ac:dyDescent="0.25">
      <c r="A9" s="6">
        <v>43686</v>
      </c>
      <c r="B9" s="17">
        <v>0.70989999999999998</v>
      </c>
      <c r="C9" s="4">
        <f t="shared" si="0"/>
        <v>3</v>
      </c>
      <c r="D9" s="5">
        <f t="shared" si="1"/>
        <v>1.0000591583333334</v>
      </c>
    </row>
    <row r="10" spans="1:5" x14ac:dyDescent="0.25">
      <c r="A10" s="3">
        <v>43689</v>
      </c>
      <c r="B10" s="16">
        <v>0.70899999999999996</v>
      </c>
      <c r="C10" s="4">
        <f t="shared" si="0"/>
        <v>1</v>
      </c>
      <c r="D10" s="5">
        <f t="shared" si="1"/>
        <v>1.0000196944444444</v>
      </c>
    </row>
    <row r="11" spans="1:5" x14ac:dyDescent="0.25">
      <c r="A11" s="3">
        <v>43690</v>
      </c>
      <c r="B11" s="16">
        <v>0.70940000000000003</v>
      </c>
      <c r="C11" s="4">
        <f t="shared" si="0"/>
        <v>1</v>
      </c>
      <c r="D11" s="5">
        <f t="shared" si="1"/>
        <v>1.0000197055555555</v>
      </c>
    </row>
    <row r="12" spans="1:5" x14ac:dyDescent="0.25">
      <c r="A12" s="3">
        <v>43691</v>
      </c>
      <c r="B12" s="16">
        <v>0.71</v>
      </c>
      <c r="C12" s="4">
        <f t="shared" si="0"/>
        <v>1</v>
      </c>
      <c r="D12" s="5">
        <f t="shared" si="1"/>
        <v>1.0000197222222222</v>
      </c>
    </row>
    <row r="13" spans="1:5" x14ac:dyDescent="0.25">
      <c r="A13" s="3">
        <v>43692</v>
      </c>
      <c r="B13" s="16">
        <v>0.70979999999999999</v>
      </c>
      <c r="C13" s="4">
        <f t="shared" si="0"/>
        <v>1</v>
      </c>
      <c r="D13" s="5">
        <f t="shared" si="1"/>
        <v>1.0000197166666667</v>
      </c>
    </row>
    <row r="14" spans="1:5" x14ac:dyDescent="0.25">
      <c r="A14" s="3">
        <v>43693</v>
      </c>
      <c r="B14" s="16">
        <v>0.71120000000000005</v>
      </c>
      <c r="C14" s="4">
        <f t="shared" si="0"/>
        <v>3</v>
      </c>
      <c r="D14" s="5">
        <f t="shared" si="1"/>
        <v>1.0000592666666666</v>
      </c>
    </row>
    <row r="15" spans="1:5" x14ac:dyDescent="0.25">
      <c r="A15" s="3">
        <v>43696</v>
      </c>
      <c r="B15" s="16">
        <v>0.71</v>
      </c>
      <c r="C15" s="4">
        <f t="shared" si="0"/>
        <v>1</v>
      </c>
      <c r="D15" s="5">
        <f t="shared" si="1"/>
        <v>1.0000197222222222</v>
      </c>
    </row>
    <row r="16" spans="1:5" x14ac:dyDescent="0.25">
      <c r="A16" s="3">
        <v>43697</v>
      </c>
      <c r="B16" s="16">
        <v>0.71020000000000005</v>
      </c>
      <c r="C16" s="4">
        <f t="shared" si="0"/>
        <v>1</v>
      </c>
      <c r="D16" s="5">
        <f t="shared" si="1"/>
        <v>1.0000197277777778</v>
      </c>
    </row>
    <row r="17" spans="1:4" x14ac:dyDescent="0.25">
      <c r="A17" s="3">
        <v>43698</v>
      </c>
      <c r="B17" s="16">
        <v>0.7127</v>
      </c>
      <c r="C17" s="4">
        <f t="shared" si="0"/>
        <v>1</v>
      </c>
      <c r="D17" s="5">
        <f t="shared" si="1"/>
        <v>1.0000197972222222</v>
      </c>
    </row>
    <row r="18" spans="1:4" x14ac:dyDescent="0.25">
      <c r="A18" s="3">
        <v>43699</v>
      </c>
      <c r="B18" s="16">
        <v>0.71099999999999997</v>
      </c>
      <c r="C18" s="4">
        <f t="shared" si="0"/>
        <v>1</v>
      </c>
      <c r="D18" s="5">
        <f t="shared" si="1"/>
        <v>1.0000197500000001</v>
      </c>
    </row>
    <row r="19" spans="1:4" x14ac:dyDescent="0.25">
      <c r="A19" s="3">
        <v>43700</v>
      </c>
      <c r="B19" s="16">
        <v>0.71160000000000001</v>
      </c>
      <c r="C19" s="4">
        <f t="shared" si="0"/>
        <v>4</v>
      </c>
      <c r="D19" s="5">
        <f t="shared" si="1"/>
        <v>1.0000790666666666</v>
      </c>
    </row>
    <row r="20" spans="1:4" x14ac:dyDescent="0.25">
      <c r="A20" s="3">
        <v>43704</v>
      </c>
      <c r="B20" s="16">
        <v>0.7107</v>
      </c>
      <c r="C20" s="4">
        <f t="shared" si="0"/>
        <v>1</v>
      </c>
      <c r="D20" s="5">
        <f t="shared" si="1"/>
        <v>1.0000197416666667</v>
      </c>
    </row>
    <row r="21" spans="1:4" x14ac:dyDescent="0.25">
      <c r="A21" s="3">
        <v>43705</v>
      </c>
      <c r="B21" s="16">
        <v>0.71130000000000004</v>
      </c>
      <c r="C21" s="4">
        <f t="shared" si="0"/>
        <v>1</v>
      </c>
      <c r="D21" s="5">
        <f t="shared" si="1"/>
        <v>1.0000197583333332</v>
      </c>
    </row>
    <row r="22" spans="1:4" x14ac:dyDescent="0.25">
      <c r="A22" s="3">
        <v>43706</v>
      </c>
      <c r="B22" s="16">
        <v>0.71009999999999995</v>
      </c>
      <c r="C22" s="4">
        <f t="shared" si="0"/>
        <v>1</v>
      </c>
      <c r="D22" s="5">
        <f t="shared" si="1"/>
        <v>1.000019725</v>
      </c>
    </row>
    <row r="23" spans="1:4" x14ac:dyDescent="0.25">
      <c r="A23" s="3">
        <v>43707</v>
      </c>
      <c r="B23" s="16">
        <v>0.71030000000000004</v>
      </c>
      <c r="C23" s="4">
        <f t="shared" si="0"/>
        <v>3</v>
      </c>
      <c r="D23" s="5">
        <f t="shared" si="1"/>
        <v>1.0000591916666666</v>
      </c>
    </row>
    <row r="24" spans="1:4" x14ac:dyDescent="0.25">
      <c r="A24" s="3">
        <v>43710</v>
      </c>
      <c r="B24" s="16">
        <v>0.70909999999999995</v>
      </c>
      <c r="C24" s="4">
        <f t="shared" si="0"/>
        <v>1</v>
      </c>
      <c r="D24" s="5">
        <f t="shared" si="1"/>
        <v>1.0000196972222222</v>
      </c>
    </row>
    <row r="25" spans="1:4" x14ac:dyDescent="0.25">
      <c r="A25" s="3">
        <v>43711</v>
      </c>
      <c r="B25" s="16">
        <v>0.70989999999999998</v>
      </c>
      <c r="C25" s="4">
        <f t="shared" si="0"/>
        <v>1</v>
      </c>
      <c r="D25" s="5">
        <f t="shared" si="1"/>
        <v>1.0000197194444445</v>
      </c>
    </row>
    <row r="26" spans="1:4" x14ac:dyDescent="0.25">
      <c r="A26" s="3">
        <v>43712</v>
      </c>
      <c r="B26" s="16">
        <v>0.70950000000000002</v>
      </c>
      <c r="C26" s="4">
        <f t="shared" si="0"/>
        <v>1</v>
      </c>
      <c r="D26" s="5">
        <f t="shared" si="1"/>
        <v>1.0000197083333333</v>
      </c>
    </row>
    <row r="27" spans="1:4" x14ac:dyDescent="0.25">
      <c r="A27" s="3">
        <v>43713</v>
      </c>
      <c r="B27" s="16">
        <v>0.70989999999999998</v>
      </c>
      <c r="C27" s="4">
        <f t="shared" si="0"/>
        <v>1</v>
      </c>
      <c r="D27" s="5">
        <f t="shared" si="1"/>
        <v>1.0000197194444445</v>
      </c>
    </row>
    <row r="28" spans="1:4" x14ac:dyDescent="0.25">
      <c r="A28" s="3">
        <v>43714</v>
      </c>
      <c r="B28" s="16">
        <v>0.70979999999999999</v>
      </c>
      <c r="C28" s="4">
        <f t="shared" si="0"/>
        <v>3</v>
      </c>
      <c r="D28" s="5">
        <f t="shared" si="1"/>
        <v>1.00005915</v>
      </c>
    </row>
    <row r="29" spans="1:4" x14ac:dyDescent="0.25">
      <c r="A29" s="3">
        <v>43717</v>
      </c>
      <c r="B29" s="16">
        <v>0.70960000000000001</v>
      </c>
      <c r="C29" s="4">
        <f t="shared" si="0"/>
        <v>1</v>
      </c>
      <c r="D29" s="5">
        <f t="shared" si="1"/>
        <v>1.0000197111111111</v>
      </c>
    </row>
    <row r="30" spans="1:4" x14ac:dyDescent="0.25">
      <c r="A30" s="3">
        <v>43718</v>
      </c>
      <c r="B30" s="16">
        <v>0.7087</v>
      </c>
      <c r="C30" s="4">
        <f t="shared" si="0"/>
        <v>1</v>
      </c>
      <c r="D30" s="5">
        <f t="shared" si="1"/>
        <v>1.000019686111111</v>
      </c>
    </row>
    <row r="31" spans="1:4" x14ac:dyDescent="0.25">
      <c r="A31" s="3">
        <v>43719</v>
      </c>
      <c r="B31" s="16">
        <v>0.70909999999999995</v>
      </c>
      <c r="C31" s="4">
        <f t="shared" si="0"/>
        <v>1</v>
      </c>
      <c r="D31" s="5">
        <f t="shared" si="1"/>
        <v>1.0000196972222222</v>
      </c>
    </row>
    <row r="32" spans="1:4" x14ac:dyDescent="0.25">
      <c r="A32" s="3">
        <v>43720</v>
      </c>
      <c r="B32" s="16">
        <v>0.70960000000000001</v>
      </c>
      <c r="C32" s="4">
        <f t="shared" si="0"/>
        <v>1</v>
      </c>
      <c r="D32" s="5">
        <f t="shared" si="1"/>
        <v>1.0000197111111111</v>
      </c>
    </row>
    <row r="33" spans="1:13" x14ac:dyDescent="0.25">
      <c r="A33" s="3">
        <v>43721</v>
      </c>
      <c r="B33" s="16">
        <v>0.70799999999999996</v>
      </c>
      <c r="C33" s="4">
        <f t="shared" ref="C33:C36" si="2">IF(A34&lt;&gt;"",_xlfn.DAYS(A34,A33),1)</f>
        <v>3</v>
      </c>
      <c r="D33" s="5">
        <f t="shared" ref="D33:D36" si="3">1+(C33/360)*(B33/100)</f>
        <v>1.000059</v>
      </c>
    </row>
    <row r="34" spans="1:13" x14ac:dyDescent="0.25">
      <c r="A34" s="3">
        <v>43724</v>
      </c>
      <c r="B34" s="16">
        <v>0.70989999999999998</v>
      </c>
      <c r="C34" s="4">
        <f t="shared" si="2"/>
        <v>1</v>
      </c>
      <c r="D34" s="5">
        <f t="shared" si="3"/>
        <v>1.0000197194444445</v>
      </c>
    </row>
    <row r="35" spans="1:13" x14ac:dyDescent="0.25">
      <c r="A35" s="3">
        <v>43725</v>
      </c>
      <c r="B35" s="16">
        <v>0.71099999999999997</v>
      </c>
      <c r="C35" s="4">
        <f t="shared" si="2"/>
        <v>1</v>
      </c>
      <c r="D35" s="5">
        <f t="shared" si="3"/>
        <v>1.0000197500000001</v>
      </c>
    </row>
    <row r="36" spans="1:13" x14ac:dyDescent="0.25">
      <c r="A36" s="18">
        <v>43726</v>
      </c>
      <c r="B36" s="16">
        <v>0.71040000000000003</v>
      </c>
      <c r="C36" s="4">
        <f t="shared" si="2"/>
        <v>1</v>
      </c>
      <c r="D36" s="5">
        <f t="shared" si="3"/>
        <v>1.0000197333333334</v>
      </c>
      <c r="E36" t="s">
        <v>17</v>
      </c>
    </row>
    <row r="37" spans="1:13" x14ac:dyDescent="0.25">
      <c r="A37" s="1"/>
      <c r="B37" s="2" t="s">
        <v>4</v>
      </c>
      <c r="C37" s="2">
        <f>SUM(C3:C36)</f>
        <v>49</v>
      </c>
      <c r="D37" s="7">
        <f>ROUND(100*(PRODUCT(D3:D36)-1)*(360/SUM(C3:C36)),4)</f>
        <v>0.71030000000000004</v>
      </c>
    </row>
    <row r="38" spans="1:13" x14ac:dyDescent="0.25">
      <c r="A38" s="1"/>
      <c r="B38" s="2" t="s">
        <v>3</v>
      </c>
      <c r="C38" s="8"/>
      <c r="D38" s="7">
        <f>100-D37</f>
        <v>99.289699999999996</v>
      </c>
    </row>
    <row r="41" spans="1:13" ht="15" customHeight="1" x14ac:dyDescent="0.25">
      <c r="A41" s="9" t="s">
        <v>8</v>
      </c>
      <c r="B41" s="23" t="s">
        <v>12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</row>
    <row r="42" spans="1:13" x14ac:dyDescent="0.25">
      <c r="A42" s="10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</row>
    <row r="43" spans="1:13" x14ac:dyDescent="0.25">
      <c r="A43" s="10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</row>
    <row r="44" spans="1:13" x14ac:dyDescent="0.25">
      <c r="A44" s="10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</row>
    <row r="45" spans="1:13" x14ac:dyDescent="0.25">
      <c r="A45" s="10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</row>
    <row r="46" spans="1:13" x14ac:dyDescent="0.25">
      <c r="A46" s="10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</row>
    <row r="47" spans="1:13" x14ac:dyDescent="0.25">
      <c r="A47" s="10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</row>
    <row r="48" spans="1:13" x14ac:dyDescent="0.25">
      <c r="A48" s="10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</row>
    <row r="49" spans="1:13" x14ac:dyDescent="0.25">
      <c r="A49" s="11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</row>
    <row r="50" spans="1:13" x14ac:dyDescent="0.25">
      <c r="A50" s="10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</row>
    <row r="51" spans="1:13" x14ac:dyDescent="0.25">
      <c r="A51" s="10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</row>
    <row r="52" spans="1:13" x14ac:dyDescent="0.25">
      <c r="A52" s="10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 x14ac:dyDescent="0.25">
      <c r="A53" s="11" t="s">
        <v>9</v>
      </c>
      <c r="B53" s="13" t="s">
        <v>10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x14ac:dyDescent="0.25">
      <c r="A54" s="10"/>
      <c r="B54" s="14" t="s">
        <v>11</v>
      </c>
      <c r="C54" s="12"/>
      <c r="D54" s="12"/>
      <c r="E54" s="12"/>
      <c r="F54" s="12"/>
      <c r="G54" s="12"/>
      <c r="H54" s="12"/>
      <c r="I54" s="15"/>
      <c r="J54" s="12"/>
      <c r="K54" s="12"/>
      <c r="L54" s="12"/>
      <c r="M54" s="12"/>
    </row>
  </sheetData>
  <mergeCells count="2">
    <mergeCell ref="A1:D1"/>
    <mergeCell ref="B41:M51"/>
  </mergeCells>
  <conditionalFormatting sqref="C3:C36">
    <cfRule type="colorScale" priority="1">
      <colorScale>
        <cfvo type="min"/>
        <cfvo type="max"/>
        <color theme="0" tint="-4.9989318521683403E-2"/>
        <color theme="0" tint="-0.14999847407452621"/>
      </colorScale>
    </cfRule>
  </conditionalFormatting>
  <hyperlinks>
    <hyperlink ref="B53" r:id="rId1" xr:uid="{E8272F2A-689D-48C9-BCC2-F6A80F5EE728}"/>
    <hyperlink ref="B54" r:id="rId2" xr:uid="{40B9DD23-B9E2-45AC-BB04-E53A9DC22794}"/>
  </hyperlinks>
  <pageMargins left="0.7" right="0.7" top="0.75" bottom="0.75" header="0.3" footer="0.3"/>
  <pageSetup orientation="portrait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0ED41-C6A2-4F5D-818A-E509490EB40E}">
  <dimension ref="A1:M53"/>
  <sheetViews>
    <sheetView showGridLines="0" workbookViewId="0">
      <selection activeCell="G32" sqref="G32"/>
    </sheetView>
  </sheetViews>
  <sheetFormatPr defaultRowHeight="15" x14ac:dyDescent="0.25"/>
  <cols>
    <col min="1" max="1" width="16.7109375" customWidth="1"/>
    <col min="2" max="2" width="18" customWidth="1"/>
    <col min="3" max="4" width="16.7109375" customWidth="1"/>
    <col min="5" max="5" width="7.42578125" customWidth="1"/>
    <col min="6" max="11" width="16.7109375" customWidth="1"/>
  </cols>
  <sheetData>
    <row r="1" spans="1:5" x14ac:dyDescent="0.25">
      <c r="A1" s="22" t="s">
        <v>19</v>
      </c>
      <c r="B1" s="22"/>
      <c r="C1" s="22"/>
      <c r="D1" s="22"/>
    </row>
    <row r="2" spans="1:5" x14ac:dyDescent="0.25">
      <c r="A2" s="2" t="s">
        <v>2</v>
      </c>
      <c r="B2" s="2" t="s">
        <v>6</v>
      </c>
      <c r="C2" s="2" t="s">
        <v>0</v>
      </c>
      <c r="D2" s="2" t="s">
        <v>1</v>
      </c>
    </row>
    <row r="3" spans="1:5" x14ac:dyDescent="0.25">
      <c r="A3" s="3">
        <v>43636</v>
      </c>
      <c r="B3" s="16">
        <v>0.70920000000000005</v>
      </c>
      <c r="C3" s="4">
        <f>IF(A4&lt;&gt;"",_xlfn.DAYS(A4,A3),1)</f>
        <v>1</v>
      </c>
      <c r="D3" s="5">
        <f>1+(C3/360)*(B3/100)</f>
        <v>1.0000197</v>
      </c>
      <c r="E3" t="s">
        <v>16</v>
      </c>
    </row>
    <row r="4" spans="1:5" x14ac:dyDescent="0.25">
      <c r="A4" s="3">
        <v>43637</v>
      </c>
      <c r="B4" s="16">
        <v>0.70940000000000003</v>
      </c>
      <c r="C4" s="4">
        <f t="shared" ref="C4:C30" si="0">IF(A5&lt;&gt;"",_xlfn.DAYS(A5,A4),1)</f>
        <v>3</v>
      </c>
      <c r="D4" s="5">
        <f t="shared" ref="D4:D30" si="1">1+(C4/360)*(B4/100)</f>
        <v>1.0000591166666666</v>
      </c>
    </row>
    <row r="5" spans="1:5" x14ac:dyDescent="0.25">
      <c r="A5" s="3">
        <v>43640</v>
      </c>
      <c r="B5" s="16">
        <v>0.70850000000000002</v>
      </c>
      <c r="C5" s="4">
        <f t="shared" si="0"/>
        <v>1</v>
      </c>
      <c r="D5" s="5">
        <f t="shared" si="1"/>
        <v>1.0000196805555555</v>
      </c>
    </row>
    <row r="6" spans="1:5" x14ac:dyDescent="0.25">
      <c r="A6" s="3">
        <v>43641</v>
      </c>
      <c r="B6" s="16">
        <v>0.71</v>
      </c>
      <c r="C6" s="4">
        <f t="shared" si="0"/>
        <v>1</v>
      </c>
      <c r="D6" s="5">
        <f t="shared" si="1"/>
        <v>1.0000197222222222</v>
      </c>
    </row>
    <row r="7" spans="1:5" x14ac:dyDescent="0.25">
      <c r="A7" s="3">
        <v>43642</v>
      </c>
      <c r="B7" s="16">
        <v>0.70840000000000003</v>
      </c>
      <c r="C7" s="4">
        <f t="shared" si="0"/>
        <v>1</v>
      </c>
      <c r="D7" s="5">
        <f t="shared" si="1"/>
        <v>1.0000196777777777</v>
      </c>
    </row>
    <row r="8" spans="1:5" x14ac:dyDescent="0.25">
      <c r="A8" s="3">
        <v>43643</v>
      </c>
      <c r="B8" s="16">
        <v>0.70860000000000001</v>
      </c>
      <c r="C8" s="4">
        <f t="shared" si="0"/>
        <v>1</v>
      </c>
      <c r="D8" s="5">
        <f t="shared" si="1"/>
        <v>1.0000196833333332</v>
      </c>
    </row>
    <row r="9" spans="1:5" x14ac:dyDescent="0.25">
      <c r="A9" s="6">
        <v>43644</v>
      </c>
      <c r="B9" s="17">
        <v>0.70599999999999996</v>
      </c>
      <c r="C9" s="4">
        <f t="shared" si="0"/>
        <v>3</v>
      </c>
      <c r="D9" s="5">
        <f t="shared" si="1"/>
        <v>1.0000588333333333</v>
      </c>
    </row>
    <row r="10" spans="1:5" x14ac:dyDescent="0.25">
      <c r="A10" s="3">
        <v>43647</v>
      </c>
      <c r="B10" s="16">
        <v>0.70930000000000004</v>
      </c>
      <c r="C10" s="4">
        <f t="shared" si="0"/>
        <v>1</v>
      </c>
      <c r="D10" s="5">
        <f t="shared" si="1"/>
        <v>1.0000197027777777</v>
      </c>
    </row>
    <row r="11" spans="1:5" x14ac:dyDescent="0.25">
      <c r="A11" s="3">
        <v>43648</v>
      </c>
      <c r="B11" s="16">
        <v>0.70820000000000005</v>
      </c>
      <c r="C11" s="4">
        <f t="shared" si="0"/>
        <v>1</v>
      </c>
      <c r="D11" s="5">
        <f t="shared" si="1"/>
        <v>1.0000196722222223</v>
      </c>
    </row>
    <row r="12" spans="1:5" x14ac:dyDescent="0.25">
      <c r="A12" s="3">
        <v>43649</v>
      </c>
      <c r="B12" s="16">
        <v>0.70889999999999997</v>
      </c>
      <c r="C12" s="4">
        <f t="shared" si="0"/>
        <v>1</v>
      </c>
      <c r="D12" s="5">
        <f t="shared" si="1"/>
        <v>1.0000196916666666</v>
      </c>
    </row>
    <row r="13" spans="1:5" x14ac:dyDescent="0.25">
      <c r="A13" s="3">
        <v>43650</v>
      </c>
      <c r="B13" s="16">
        <v>0.70930000000000004</v>
      </c>
      <c r="C13" s="4">
        <f t="shared" si="0"/>
        <v>1</v>
      </c>
      <c r="D13" s="5">
        <f t="shared" si="1"/>
        <v>1.0000197027777777</v>
      </c>
    </row>
    <row r="14" spans="1:5" x14ac:dyDescent="0.25">
      <c r="A14" s="3">
        <v>43651</v>
      </c>
      <c r="B14" s="16">
        <v>0.7077</v>
      </c>
      <c r="C14" s="4">
        <f t="shared" si="0"/>
        <v>3</v>
      </c>
      <c r="D14" s="5">
        <f t="shared" si="1"/>
        <v>1.000058975</v>
      </c>
    </row>
    <row r="15" spans="1:5" x14ac:dyDescent="0.25">
      <c r="A15" s="3">
        <v>43654</v>
      </c>
      <c r="B15" s="16">
        <v>0.70879999999999999</v>
      </c>
      <c r="C15" s="4">
        <f t="shared" si="0"/>
        <v>1</v>
      </c>
      <c r="D15" s="5">
        <f t="shared" si="1"/>
        <v>1.0000196888888888</v>
      </c>
    </row>
    <row r="16" spans="1:5" x14ac:dyDescent="0.25">
      <c r="A16" s="3">
        <v>43655</v>
      </c>
      <c r="B16" s="16">
        <v>0.70889999999999997</v>
      </c>
      <c r="C16" s="4">
        <f t="shared" si="0"/>
        <v>1</v>
      </c>
      <c r="D16" s="5">
        <f t="shared" si="1"/>
        <v>1.0000196916666666</v>
      </c>
    </row>
    <row r="17" spans="1:5" x14ac:dyDescent="0.25">
      <c r="A17" s="3">
        <v>43656</v>
      </c>
      <c r="B17" s="16">
        <v>0.70899999999999996</v>
      </c>
      <c r="C17" s="4">
        <f t="shared" si="0"/>
        <v>1</v>
      </c>
      <c r="D17" s="5">
        <f t="shared" si="1"/>
        <v>1.0000196944444444</v>
      </c>
    </row>
    <row r="18" spans="1:5" x14ac:dyDescent="0.25">
      <c r="A18" s="3">
        <v>43657</v>
      </c>
      <c r="B18" s="16">
        <v>0.70899999999999996</v>
      </c>
      <c r="C18" s="4">
        <f t="shared" si="0"/>
        <v>1</v>
      </c>
      <c r="D18" s="5">
        <f t="shared" si="1"/>
        <v>1.0000196944444444</v>
      </c>
    </row>
    <row r="19" spans="1:5" x14ac:dyDescent="0.25">
      <c r="A19" s="3">
        <v>43658</v>
      </c>
      <c r="B19" s="16">
        <v>0.71</v>
      </c>
      <c r="C19" s="4">
        <f t="shared" si="0"/>
        <v>3</v>
      </c>
      <c r="D19" s="5">
        <f t="shared" si="1"/>
        <v>1.0000591666666667</v>
      </c>
    </row>
    <row r="20" spans="1:5" x14ac:dyDescent="0.25">
      <c r="A20" s="3">
        <v>43661</v>
      </c>
      <c r="B20" s="16">
        <v>0.70950000000000002</v>
      </c>
      <c r="C20" s="4">
        <f t="shared" si="0"/>
        <v>1</v>
      </c>
      <c r="D20" s="5">
        <f t="shared" si="1"/>
        <v>1.0000197083333333</v>
      </c>
    </row>
    <row r="21" spans="1:5" x14ac:dyDescent="0.25">
      <c r="A21" s="3">
        <v>43662</v>
      </c>
      <c r="B21" s="16">
        <v>0.7087</v>
      </c>
      <c r="C21" s="4">
        <f t="shared" si="0"/>
        <v>1</v>
      </c>
      <c r="D21" s="5">
        <f t="shared" si="1"/>
        <v>1.000019686111111</v>
      </c>
    </row>
    <row r="22" spans="1:5" x14ac:dyDescent="0.25">
      <c r="A22" s="3">
        <v>43663</v>
      </c>
      <c r="B22" s="16">
        <v>0.70930000000000004</v>
      </c>
      <c r="C22" s="4">
        <f t="shared" si="0"/>
        <v>1</v>
      </c>
      <c r="D22" s="5">
        <f t="shared" si="1"/>
        <v>1.0000197027777777</v>
      </c>
    </row>
    <row r="23" spans="1:5" x14ac:dyDescent="0.25">
      <c r="A23" s="3">
        <v>43664</v>
      </c>
      <c r="B23" s="16">
        <v>0.70960000000000001</v>
      </c>
      <c r="C23" s="4">
        <f t="shared" si="0"/>
        <v>1</v>
      </c>
      <c r="D23" s="5">
        <f t="shared" si="1"/>
        <v>1.0000197111111111</v>
      </c>
    </row>
    <row r="24" spans="1:5" x14ac:dyDescent="0.25">
      <c r="A24" s="3">
        <v>43665</v>
      </c>
      <c r="B24" s="16">
        <v>0.70940000000000003</v>
      </c>
      <c r="C24" s="4">
        <f t="shared" si="0"/>
        <v>3</v>
      </c>
      <c r="D24" s="5">
        <f t="shared" si="1"/>
        <v>1.0000591166666666</v>
      </c>
    </row>
    <row r="25" spans="1:5" x14ac:dyDescent="0.25">
      <c r="A25" s="3">
        <v>43668</v>
      </c>
      <c r="B25" s="16">
        <v>0.70760000000000001</v>
      </c>
      <c r="C25" s="4">
        <f t="shared" si="0"/>
        <v>1</v>
      </c>
      <c r="D25" s="5">
        <f t="shared" si="1"/>
        <v>1.0000196555555556</v>
      </c>
    </row>
    <row r="26" spans="1:5" x14ac:dyDescent="0.25">
      <c r="A26" s="3">
        <v>43669</v>
      </c>
      <c r="B26" s="16">
        <v>0.70950000000000002</v>
      </c>
      <c r="C26" s="4">
        <f t="shared" si="0"/>
        <v>1</v>
      </c>
      <c r="D26" s="5">
        <f t="shared" si="1"/>
        <v>1.0000197083333333</v>
      </c>
    </row>
    <row r="27" spans="1:5" x14ac:dyDescent="0.25">
      <c r="A27" s="3">
        <v>43670</v>
      </c>
      <c r="B27" s="16">
        <v>0.70950000000000002</v>
      </c>
      <c r="C27" s="4">
        <f t="shared" si="0"/>
        <v>1</v>
      </c>
      <c r="D27" s="5">
        <f t="shared" si="1"/>
        <v>1.0000197083333333</v>
      </c>
    </row>
    <row r="28" spans="1:5" x14ac:dyDescent="0.25">
      <c r="A28" s="3">
        <v>43671</v>
      </c>
      <c r="B28" s="16">
        <v>0.70909999999999995</v>
      </c>
      <c r="C28" s="4">
        <f t="shared" si="0"/>
        <v>1</v>
      </c>
      <c r="D28" s="5">
        <f t="shared" si="1"/>
        <v>1.0000196972222222</v>
      </c>
    </row>
    <row r="29" spans="1:5" x14ac:dyDescent="0.25">
      <c r="A29" s="3">
        <v>43672</v>
      </c>
      <c r="B29" s="16">
        <v>0.7097</v>
      </c>
      <c r="C29" s="4">
        <f t="shared" si="0"/>
        <v>3</v>
      </c>
      <c r="D29" s="5">
        <f t="shared" si="1"/>
        <v>1.0000591416666667</v>
      </c>
    </row>
    <row r="30" spans="1:5" x14ac:dyDescent="0.25">
      <c r="A30" s="3">
        <v>43675</v>
      </c>
      <c r="B30" s="16">
        <v>0.7087</v>
      </c>
      <c r="C30" s="4">
        <f t="shared" si="0"/>
        <v>1</v>
      </c>
      <c r="D30" s="5">
        <f t="shared" si="1"/>
        <v>1.000019686111111</v>
      </c>
    </row>
    <row r="31" spans="1:5" x14ac:dyDescent="0.25">
      <c r="A31" s="3">
        <v>43676</v>
      </c>
      <c r="B31" s="16">
        <v>0.70920000000000005</v>
      </c>
      <c r="C31" s="4">
        <f t="shared" ref="C31:C32" si="2">IF(A32&lt;&gt;"",_xlfn.DAYS(A32,A31),1)</f>
        <v>1</v>
      </c>
      <c r="D31" s="5">
        <f t="shared" ref="D31:D32" si="3">1+(C31/360)*(B31/100)</f>
        <v>1.0000197</v>
      </c>
    </row>
    <row r="32" spans="1:5" x14ac:dyDescent="0.25">
      <c r="A32" s="3">
        <v>43677</v>
      </c>
      <c r="B32" s="16">
        <v>0.70809999999999995</v>
      </c>
      <c r="C32" s="4">
        <f t="shared" si="2"/>
        <v>1</v>
      </c>
      <c r="D32" s="5">
        <f t="shared" si="3"/>
        <v>1.0000196694444445</v>
      </c>
      <c r="E32" t="s">
        <v>17</v>
      </c>
    </row>
    <row r="33" spans="1:13" x14ac:dyDescent="0.25">
      <c r="A33" s="3"/>
      <c r="B33" s="16"/>
      <c r="C33" s="4"/>
      <c r="D33" s="5"/>
    </row>
    <row r="34" spans="1:13" x14ac:dyDescent="0.25">
      <c r="A34" s="3"/>
      <c r="B34" s="16"/>
      <c r="C34" s="4"/>
      <c r="D34" s="5"/>
    </row>
    <row r="35" spans="1:13" x14ac:dyDescent="0.25">
      <c r="A35" s="3"/>
      <c r="B35" s="16"/>
      <c r="C35" s="4"/>
      <c r="D35" s="5"/>
    </row>
    <row r="36" spans="1:13" x14ac:dyDescent="0.25">
      <c r="A36" s="1"/>
      <c r="B36" s="2" t="s">
        <v>4</v>
      </c>
      <c r="C36" s="2">
        <f>SUM(C3:C35)</f>
        <v>42</v>
      </c>
      <c r="D36" s="7">
        <f>ROUND(100*(PRODUCT(D3:D35)-1)*(360/SUM(C3:C35)),4)</f>
        <v>0.70909999999999995</v>
      </c>
    </row>
    <row r="37" spans="1:13" x14ac:dyDescent="0.25">
      <c r="A37" s="1"/>
      <c r="B37" s="2" t="s">
        <v>3</v>
      </c>
      <c r="C37" s="8"/>
      <c r="D37" s="7">
        <f>100-D36</f>
        <v>99.290899999999993</v>
      </c>
    </row>
    <row r="40" spans="1:13" ht="15" customHeight="1" x14ac:dyDescent="0.25">
      <c r="A40" s="9" t="s">
        <v>8</v>
      </c>
      <c r="B40" s="23" t="s">
        <v>12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</row>
    <row r="41" spans="1:13" x14ac:dyDescent="0.25">
      <c r="A41" s="10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</row>
    <row r="42" spans="1:13" x14ac:dyDescent="0.25">
      <c r="A42" s="10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</row>
    <row r="43" spans="1:13" x14ac:dyDescent="0.25">
      <c r="A43" s="10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</row>
    <row r="44" spans="1:13" x14ac:dyDescent="0.25">
      <c r="A44" s="10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</row>
    <row r="45" spans="1:13" x14ac:dyDescent="0.25">
      <c r="A45" s="10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</row>
    <row r="46" spans="1:13" x14ac:dyDescent="0.25">
      <c r="A46" s="10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</row>
    <row r="47" spans="1:13" x14ac:dyDescent="0.25">
      <c r="A47" s="10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</row>
    <row r="48" spans="1:13" x14ac:dyDescent="0.25">
      <c r="A48" s="11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</row>
    <row r="49" spans="1:13" x14ac:dyDescent="0.25">
      <c r="A49" s="10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</row>
    <row r="50" spans="1:13" x14ac:dyDescent="0.25">
      <c r="A50" s="10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</row>
    <row r="51" spans="1:13" x14ac:dyDescent="0.25">
      <c r="A51" s="10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x14ac:dyDescent="0.25">
      <c r="A52" s="11" t="s">
        <v>9</v>
      </c>
      <c r="B52" s="13" t="s">
        <v>10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 x14ac:dyDescent="0.25">
      <c r="A53" s="10"/>
      <c r="B53" s="14" t="s">
        <v>11</v>
      </c>
      <c r="C53" s="12"/>
      <c r="D53" s="12"/>
      <c r="E53" s="12"/>
      <c r="F53" s="12"/>
      <c r="G53" s="12"/>
      <c r="H53" s="12"/>
      <c r="I53" s="15"/>
      <c r="J53" s="12"/>
      <c r="K53" s="12"/>
      <c r="L53" s="12"/>
      <c r="M53" s="12"/>
    </row>
  </sheetData>
  <sortState xmlns:xlrd2="http://schemas.microsoft.com/office/spreadsheetml/2017/richdata2" ref="H3:I30">
    <sortCondition ref="H3"/>
  </sortState>
  <mergeCells count="2">
    <mergeCell ref="A1:D1"/>
    <mergeCell ref="B40:M50"/>
  </mergeCells>
  <conditionalFormatting sqref="C3:C35">
    <cfRule type="colorScale" priority="1">
      <colorScale>
        <cfvo type="min"/>
        <cfvo type="max"/>
        <color theme="0" tint="-4.9989318521683403E-2"/>
        <color theme="0" tint="-0.14999847407452621"/>
      </colorScale>
    </cfRule>
  </conditionalFormatting>
  <hyperlinks>
    <hyperlink ref="B52" r:id="rId1" xr:uid="{98EA7C3F-86D0-45EB-B045-4E0AC292C186}"/>
    <hyperlink ref="B53" r:id="rId2" xr:uid="{48B130FA-BA45-4546-9D33-E23685F65F27}"/>
  </hyperlinks>
  <pageMargins left="0.7" right="0.7" top="0.75" bottom="0.75" header="0.3" footer="0.3"/>
  <pageSetup orientation="portrait"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5C288-4051-47A8-AA1A-F3A4811E97DE}">
  <dimension ref="A1:M53"/>
  <sheetViews>
    <sheetView showGridLines="0" workbookViewId="0">
      <selection activeCell="G14" sqref="G14"/>
    </sheetView>
  </sheetViews>
  <sheetFormatPr defaultRowHeight="15" x14ac:dyDescent="0.25"/>
  <cols>
    <col min="1" max="1" width="16.7109375" customWidth="1"/>
    <col min="2" max="2" width="18" customWidth="1"/>
    <col min="3" max="4" width="16.7109375" customWidth="1"/>
    <col min="5" max="5" width="7.42578125" customWidth="1"/>
    <col min="6" max="11" width="16.7109375" customWidth="1"/>
  </cols>
  <sheetData>
    <row r="1" spans="1:5" x14ac:dyDescent="0.25">
      <c r="A1" s="22" t="s">
        <v>18</v>
      </c>
      <c r="B1" s="22"/>
      <c r="C1" s="22"/>
      <c r="D1" s="22"/>
    </row>
    <row r="2" spans="1:5" x14ac:dyDescent="0.25">
      <c r="A2" s="2" t="s">
        <v>2</v>
      </c>
      <c r="B2" s="2" t="s">
        <v>6</v>
      </c>
      <c r="C2" s="2" t="s">
        <v>0</v>
      </c>
      <c r="D2" s="2" t="s">
        <v>1</v>
      </c>
    </row>
    <row r="3" spans="1:5" x14ac:dyDescent="0.25">
      <c r="A3" s="3">
        <v>43587</v>
      </c>
      <c r="B3" s="16">
        <v>0.7107</v>
      </c>
      <c r="C3" s="4">
        <f>IF(A4&lt;&gt;"",_xlfn.DAYS(A4,A3),1)</f>
        <v>1</v>
      </c>
      <c r="D3" s="5">
        <f>1+(C3/360)*(B3/100)</f>
        <v>1.0000197416666667</v>
      </c>
      <c r="E3" t="s">
        <v>16</v>
      </c>
    </row>
    <row r="4" spans="1:5" x14ac:dyDescent="0.25">
      <c r="A4" s="3">
        <v>43588</v>
      </c>
      <c r="B4" s="16">
        <v>0.70979999999999999</v>
      </c>
      <c r="C4" s="4">
        <f t="shared" ref="C4:C27" si="0">IF(A5&lt;&gt;"",_xlfn.DAYS(A5,A4),1)</f>
        <v>4</v>
      </c>
      <c r="D4" s="5">
        <f t="shared" ref="D4:D27" si="1">1+(C4/360)*(B4/100)</f>
        <v>1.0000788666666667</v>
      </c>
    </row>
    <row r="5" spans="1:5" x14ac:dyDescent="0.25">
      <c r="A5" s="3">
        <v>43592</v>
      </c>
      <c r="B5" s="16">
        <v>0.70940000000000003</v>
      </c>
      <c r="C5" s="4">
        <f t="shared" si="0"/>
        <v>1</v>
      </c>
      <c r="D5" s="5">
        <f t="shared" si="1"/>
        <v>1.0000197055555555</v>
      </c>
    </row>
    <row r="6" spans="1:5" x14ac:dyDescent="0.25">
      <c r="A6" s="3">
        <v>43593</v>
      </c>
      <c r="B6" s="16">
        <v>0.70920000000000005</v>
      </c>
      <c r="C6" s="4">
        <f t="shared" si="0"/>
        <v>1</v>
      </c>
      <c r="D6" s="5">
        <f t="shared" si="1"/>
        <v>1.0000197</v>
      </c>
    </row>
    <row r="7" spans="1:5" x14ac:dyDescent="0.25">
      <c r="A7" s="3">
        <v>43594</v>
      </c>
      <c r="B7" s="16">
        <v>0.71030000000000004</v>
      </c>
      <c r="C7" s="4">
        <f t="shared" si="0"/>
        <v>1</v>
      </c>
      <c r="D7" s="5">
        <f t="shared" si="1"/>
        <v>1.0000197305555556</v>
      </c>
    </row>
    <row r="8" spans="1:5" x14ac:dyDescent="0.25">
      <c r="A8" s="3">
        <v>43595</v>
      </c>
      <c r="B8" s="16">
        <v>0.70979999999999999</v>
      </c>
      <c r="C8" s="4">
        <f t="shared" si="0"/>
        <v>3</v>
      </c>
      <c r="D8" s="5">
        <f t="shared" si="1"/>
        <v>1.00005915</v>
      </c>
    </row>
    <row r="9" spans="1:5" x14ac:dyDescent="0.25">
      <c r="A9" s="6">
        <v>43598</v>
      </c>
      <c r="B9" s="17">
        <v>0.70960000000000001</v>
      </c>
      <c r="C9" s="4">
        <f t="shared" si="0"/>
        <v>1</v>
      </c>
      <c r="D9" s="5">
        <f t="shared" si="1"/>
        <v>1.0000197111111111</v>
      </c>
    </row>
    <row r="10" spans="1:5" x14ac:dyDescent="0.25">
      <c r="A10" s="3">
        <v>43599</v>
      </c>
      <c r="B10" s="16">
        <v>0.70950000000000002</v>
      </c>
      <c r="C10" s="4">
        <f t="shared" si="0"/>
        <v>1</v>
      </c>
      <c r="D10" s="5">
        <f t="shared" si="1"/>
        <v>1.0000197083333333</v>
      </c>
    </row>
    <row r="11" spans="1:5" x14ac:dyDescent="0.25">
      <c r="A11" s="3">
        <v>43600</v>
      </c>
      <c r="B11" s="16">
        <v>0.70960000000000001</v>
      </c>
      <c r="C11" s="4">
        <f t="shared" si="0"/>
        <v>1</v>
      </c>
      <c r="D11" s="5">
        <f t="shared" si="1"/>
        <v>1.0000197111111111</v>
      </c>
    </row>
    <row r="12" spans="1:5" x14ac:dyDescent="0.25">
      <c r="A12" s="3">
        <v>43601</v>
      </c>
      <c r="B12" s="16">
        <v>0.71</v>
      </c>
      <c r="C12" s="4">
        <f t="shared" si="0"/>
        <v>1</v>
      </c>
      <c r="D12" s="5">
        <f t="shared" si="1"/>
        <v>1.0000197222222222</v>
      </c>
    </row>
    <row r="13" spans="1:5" x14ac:dyDescent="0.25">
      <c r="A13" s="3">
        <v>43602</v>
      </c>
      <c r="B13" s="16">
        <v>0.70940000000000003</v>
      </c>
      <c r="C13" s="4">
        <f t="shared" si="0"/>
        <v>3</v>
      </c>
      <c r="D13" s="5">
        <f t="shared" si="1"/>
        <v>1.0000591166666666</v>
      </c>
    </row>
    <row r="14" spans="1:5" x14ac:dyDescent="0.25">
      <c r="A14" s="3">
        <v>43605</v>
      </c>
      <c r="B14" s="16">
        <v>0.70960000000000001</v>
      </c>
      <c r="C14" s="4">
        <f t="shared" si="0"/>
        <v>1</v>
      </c>
      <c r="D14" s="5">
        <f t="shared" si="1"/>
        <v>1.0000197111111111</v>
      </c>
    </row>
    <row r="15" spans="1:5" x14ac:dyDescent="0.25">
      <c r="A15" s="3">
        <v>43606</v>
      </c>
      <c r="B15" s="16">
        <v>0.70930000000000004</v>
      </c>
      <c r="C15" s="4">
        <f t="shared" si="0"/>
        <v>1</v>
      </c>
      <c r="D15" s="5">
        <f t="shared" si="1"/>
        <v>1.0000197027777777</v>
      </c>
    </row>
    <row r="16" spans="1:5" x14ac:dyDescent="0.25">
      <c r="A16" s="3">
        <v>43607</v>
      </c>
      <c r="B16" s="16">
        <v>0.71060000000000001</v>
      </c>
      <c r="C16" s="4">
        <f t="shared" si="0"/>
        <v>1</v>
      </c>
      <c r="D16" s="5">
        <f t="shared" si="1"/>
        <v>1.000019738888889</v>
      </c>
    </row>
    <row r="17" spans="1:4" x14ac:dyDescent="0.25">
      <c r="A17" s="3">
        <v>43608</v>
      </c>
      <c r="B17" s="16">
        <v>0.71</v>
      </c>
      <c r="C17" s="4">
        <f t="shared" si="0"/>
        <v>1</v>
      </c>
      <c r="D17" s="5">
        <f t="shared" si="1"/>
        <v>1.0000197222222222</v>
      </c>
    </row>
    <row r="18" spans="1:4" x14ac:dyDescent="0.25">
      <c r="A18" s="3">
        <v>43609</v>
      </c>
      <c r="B18" s="16">
        <v>0.70860000000000001</v>
      </c>
      <c r="C18" s="4">
        <f t="shared" si="0"/>
        <v>4</v>
      </c>
      <c r="D18" s="5">
        <f t="shared" si="1"/>
        <v>1.0000787333333334</v>
      </c>
    </row>
    <row r="19" spans="1:4" x14ac:dyDescent="0.25">
      <c r="A19" s="3">
        <v>43613</v>
      </c>
      <c r="B19" s="16">
        <v>0.70820000000000005</v>
      </c>
      <c r="C19" s="4">
        <f t="shared" si="0"/>
        <v>1</v>
      </c>
      <c r="D19" s="5">
        <f t="shared" si="1"/>
        <v>1.0000196722222223</v>
      </c>
    </row>
    <row r="20" spans="1:4" x14ac:dyDescent="0.25">
      <c r="A20" s="3">
        <v>43614</v>
      </c>
      <c r="B20" s="16">
        <v>0.70730000000000004</v>
      </c>
      <c r="C20" s="4">
        <f t="shared" si="0"/>
        <v>1</v>
      </c>
      <c r="D20" s="5">
        <f t="shared" si="1"/>
        <v>1.0000196472222223</v>
      </c>
    </row>
    <row r="21" spans="1:4" x14ac:dyDescent="0.25">
      <c r="A21" s="3">
        <v>43615</v>
      </c>
      <c r="B21" s="16">
        <v>0.70850000000000002</v>
      </c>
      <c r="C21" s="4">
        <f t="shared" si="0"/>
        <v>1</v>
      </c>
      <c r="D21" s="5">
        <f t="shared" si="1"/>
        <v>1.0000196805555555</v>
      </c>
    </row>
    <row r="22" spans="1:4" x14ac:dyDescent="0.25">
      <c r="A22" s="3">
        <v>43616</v>
      </c>
      <c r="B22" s="16">
        <v>0.70779999999999998</v>
      </c>
      <c r="C22" s="4">
        <f t="shared" si="0"/>
        <v>3</v>
      </c>
      <c r="D22" s="5">
        <f t="shared" si="1"/>
        <v>1.0000589833333333</v>
      </c>
    </row>
    <row r="23" spans="1:4" x14ac:dyDescent="0.25">
      <c r="A23" s="3">
        <v>43619</v>
      </c>
      <c r="B23" s="16">
        <v>0.70840000000000003</v>
      </c>
      <c r="C23" s="4">
        <f t="shared" si="0"/>
        <v>1</v>
      </c>
      <c r="D23" s="5">
        <f t="shared" si="1"/>
        <v>1.0000196777777777</v>
      </c>
    </row>
    <row r="24" spans="1:4" x14ac:dyDescent="0.25">
      <c r="A24" s="3">
        <v>43620</v>
      </c>
      <c r="B24" s="16">
        <v>0.70840000000000003</v>
      </c>
      <c r="C24" s="4">
        <f t="shared" si="0"/>
        <v>1</v>
      </c>
      <c r="D24" s="5">
        <f t="shared" si="1"/>
        <v>1.0000196777777777</v>
      </c>
    </row>
    <row r="25" spans="1:4" x14ac:dyDescent="0.25">
      <c r="A25" s="3">
        <v>43621</v>
      </c>
      <c r="B25" s="16">
        <v>0.70940000000000003</v>
      </c>
      <c r="C25" s="4">
        <f t="shared" si="0"/>
        <v>1</v>
      </c>
      <c r="D25" s="5">
        <f t="shared" si="1"/>
        <v>1.0000197055555555</v>
      </c>
    </row>
    <row r="26" spans="1:4" x14ac:dyDescent="0.25">
      <c r="A26" s="3">
        <v>43622</v>
      </c>
      <c r="B26" s="16">
        <v>0.70920000000000005</v>
      </c>
      <c r="C26" s="4">
        <f t="shared" si="0"/>
        <v>1</v>
      </c>
      <c r="D26" s="5">
        <f t="shared" si="1"/>
        <v>1.0000197</v>
      </c>
    </row>
    <row r="27" spans="1:4" x14ac:dyDescent="0.25">
      <c r="A27" s="3">
        <v>43623</v>
      </c>
      <c r="B27" s="16">
        <v>0.70899999999999996</v>
      </c>
      <c r="C27" s="4">
        <f t="shared" si="0"/>
        <v>3</v>
      </c>
      <c r="D27" s="5">
        <f t="shared" si="1"/>
        <v>1.0000590833333334</v>
      </c>
    </row>
    <row r="28" spans="1:4" x14ac:dyDescent="0.25">
      <c r="A28" s="3">
        <v>43626</v>
      </c>
      <c r="B28" s="16">
        <v>0.70820000000000005</v>
      </c>
      <c r="C28" s="4">
        <f t="shared" ref="C28:C35" si="2">IF(A29&lt;&gt;"",_xlfn.DAYS(A29,A28),1)</f>
        <v>1</v>
      </c>
      <c r="D28" s="5">
        <f t="shared" ref="D28:D35" si="3">1+(C28/360)*(B28/100)</f>
        <v>1.0000196722222223</v>
      </c>
    </row>
    <row r="29" spans="1:4" x14ac:dyDescent="0.25">
      <c r="A29" s="3">
        <v>43627</v>
      </c>
      <c r="B29" s="16">
        <v>0.70820000000000005</v>
      </c>
      <c r="C29" s="4">
        <f t="shared" si="2"/>
        <v>1</v>
      </c>
      <c r="D29" s="5">
        <f t="shared" si="3"/>
        <v>1.0000196722222223</v>
      </c>
    </row>
    <row r="30" spans="1:4" x14ac:dyDescent="0.25">
      <c r="A30" s="3">
        <v>43628</v>
      </c>
      <c r="B30" s="16">
        <v>0.70860000000000001</v>
      </c>
      <c r="C30" s="4">
        <f t="shared" si="2"/>
        <v>1</v>
      </c>
      <c r="D30" s="5">
        <f t="shared" si="3"/>
        <v>1.0000196833333332</v>
      </c>
    </row>
    <row r="31" spans="1:4" x14ac:dyDescent="0.25">
      <c r="A31" s="3">
        <v>43629</v>
      </c>
      <c r="B31" s="16">
        <v>0.70830000000000004</v>
      </c>
      <c r="C31" s="4">
        <f t="shared" si="2"/>
        <v>1</v>
      </c>
      <c r="D31" s="5">
        <f t="shared" si="3"/>
        <v>1.0000196750000001</v>
      </c>
    </row>
    <row r="32" spans="1:4" x14ac:dyDescent="0.25">
      <c r="A32" s="3">
        <v>43630</v>
      </c>
      <c r="B32" s="16">
        <v>0.70779999999999998</v>
      </c>
      <c r="C32" s="4">
        <f t="shared" si="2"/>
        <v>3</v>
      </c>
      <c r="D32" s="5">
        <f t="shared" si="3"/>
        <v>1.0000589833333333</v>
      </c>
    </row>
    <row r="33" spans="1:13" x14ac:dyDescent="0.25">
      <c r="A33" s="3">
        <v>43633</v>
      </c>
      <c r="B33" s="16">
        <v>0.70799999999999996</v>
      </c>
      <c r="C33" s="4">
        <f t="shared" si="2"/>
        <v>1</v>
      </c>
      <c r="D33" s="5">
        <f t="shared" si="3"/>
        <v>1.0000196666666668</v>
      </c>
    </row>
    <row r="34" spans="1:13" x14ac:dyDescent="0.25">
      <c r="A34" s="3">
        <v>43634</v>
      </c>
      <c r="B34" s="16">
        <v>0.70820000000000005</v>
      </c>
      <c r="C34" s="4">
        <f t="shared" si="2"/>
        <v>1</v>
      </c>
      <c r="D34" s="5">
        <f t="shared" si="3"/>
        <v>1.0000196722222223</v>
      </c>
    </row>
    <row r="35" spans="1:13" x14ac:dyDescent="0.25">
      <c r="A35" s="3">
        <v>43635</v>
      </c>
      <c r="B35" s="16">
        <v>0.70889999999999997</v>
      </c>
      <c r="C35" s="4">
        <f t="shared" si="2"/>
        <v>1</v>
      </c>
      <c r="D35" s="5">
        <f t="shared" si="3"/>
        <v>1.0000196916666666</v>
      </c>
      <c r="E35" t="s">
        <v>17</v>
      </c>
    </row>
    <row r="36" spans="1:13" x14ac:dyDescent="0.25">
      <c r="A36" s="1"/>
      <c r="B36" s="2" t="s">
        <v>4</v>
      </c>
      <c r="C36" s="2">
        <f>SUM(C3:C35)</f>
        <v>49</v>
      </c>
      <c r="D36" s="7">
        <f>ROUND(100*(PRODUCT(D3:D35)-1)*(360/SUM(C3:C35)),4)</f>
        <v>0.70930000000000004</v>
      </c>
    </row>
    <row r="37" spans="1:13" x14ac:dyDescent="0.25">
      <c r="A37" s="1"/>
      <c r="B37" s="2" t="s">
        <v>3</v>
      </c>
      <c r="C37" s="8"/>
      <c r="D37" s="7">
        <f>100-D36</f>
        <v>99.290700000000001</v>
      </c>
    </row>
    <row r="40" spans="1:13" ht="15" customHeight="1" x14ac:dyDescent="0.25">
      <c r="A40" s="9" t="s">
        <v>8</v>
      </c>
      <c r="B40" s="23" t="s">
        <v>12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</row>
    <row r="41" spans="1:13" x14ac:dyDescent="0.25">
      <c r="A41" s="10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</row>
    <row r="42" spans="1:13" x14ac:dyDescent="0.25">
      <c r="A42" s="10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</row>
    <row r="43" spans="1:13" x14ac:dyDescent="0.25">
      <c r="A43" s="10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</row>
    <row r="44" spans="1:13" x14ac:dyDescent="0.25">
      <c r="A44" s="10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</row>
    <row r="45" spans="1:13" x14ac:dyDescent="0.25">
      <c r="A45" s="10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</row>
    <row r="46" spans="1:13" x14ac:dyDescent="0.25">
      <c r="A46" s="10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</row>
    <row r="47" spans="1:13" x14ac:dyDescent="0.25">
      <c r="A47" s="10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</row>
    <row r="48" spans="1:13" x14ac:dyDescent="0.25">
      <c r="A48" s="11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</row>
    <row r="49" spans="1:13" x14ac:dyDescent="0.25">
      <c r="A49" s="10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</row>
    <row r="50" spans="1:13" x14ac:dyDescent="0.25">
      <c r="A50" s="10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</row>
    <row r="51" spans="1:13" x14ac:dyDescent="0.25">
      <c r="A51" s="10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x14ac:dyDescent="0.25">
      <c r="A52" s="11" t="s">
        <v>9</v>
      </c>
      <c r="B52" s="13" t="s">
        <v>10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 x14ac:dyDescent="0.25">
      <c r="A53" s="10"/>
      <c r="B53" s="14" t="s">
        <v>11</v>
      </c>
      <c r="C53" s="12"/>
      <c r="D53" s="12"/>
      <c r="E53" s="12"/>
      <c r="F53" s="12"/>
      <c r="G53" s="12"/>
      <c r="H53" s="12"/>
      <c r="I53" s="15"/>
      <c r="J53" s="12"/>
      <c r="K53" s="12"/>
      <c r="L53" s="12"/>
      <c r="M53" s="12"/>
    </row>
  </sheetData>
  <mergeCells count="2">
    <mergeCell ref="A1:D1"/>
    <mergeCell ref="B40:M50"/>
  </mergeCells>
  <conditionalFormatting sqref="C3:C35">
    <cfRule type="colorScale" priority="1">
      <colorScale>
        <cfvo type="min"/>
        <cfvo type="max"/>
        <color theme="0" tint="-4.9989318521683403E-2"/>
        <color theme="0" tint="-0.14999847407452621"/>
      </colorScale>
    </cfRule>
  </conditionalFormatting>
  <hyperlinks>
    <hyperlink ref="B52" r:id="rId1" xr:uid="{3CD0F79B-3EC5-4116-A0AF-E36F70237DFA}"/>
    <hyperlink ref="B53" r:id="rId2" xr:uid="{86A0BB4D-E9AD-40D2-A75B-66F26A8A6E25}"/>
  </hyperlinks>
  <pageMargins left="0.7" right="0.7" top="0.75" bottom="0.75" header="0.3" footer="0.3"/>
  <pageSetup orientation="portrait"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AFB42-772E-4F5A-895C-574BC2A35853}">
  <dimension ref="A1:M50"/>
  <sheetViews>
    <sheetView showGridLines="0" workbookViewId="0">
      <selection activeCell="E31" sqref="E31"/>
    </sheetView>
  </sheetViews>
  <sheetFormatPr defaultRowHeight="15" x14ac:dyDescent="0.25"/>
  <cols>
    <col min="1" max="1" width="16.7109375" customWidth="1"/>
    <col min="2" max="2" width="18" customWidth="1"/>
    <col min="3" max="4" width="16.7109375" customWidth="1"/>
    <col min="5" max="5" width="7.42578125" customWidth="1"/>
    <col min="6" max="11" width="16.7109375" customWidth="1"/>
  </cols>
  <sheetData>
    <row r="1" spans="1:5" x14ac:dyDescent="0.25">
      <c r="A1" s="22" t="s">
        <v>15</v>
      </c>
      <c r="B1" s="22"/>
      <c r="C1" s="22"/>
      <c r="D1" s="22"/>
    </row>
    <row r="2" spans="1:5" x14ac:dyDescent="0.25">
      <c r="A2" s="2" t="s">
        <v>2</v>
      </c>
      <c r="B2" s="2" t="s">
        <v>6</v>
      </c>
      <c r="C2" s="2" t="s">
        <v>0</v>
      </c>
      <c r="D2" s="2" t="s">
        <v>1</v>
      </c>
    </row>
    <row r="3" spans="1:5" x14ac:dyDescent="0.25">
      <c r="A3" s="3">
        <v>43545</v>
      </c>
      <c r="B3" s="16">
        <v>0.70499999999999996</v>
      </c>
      <c r="C3" s="4">
        <f>IF(A4&lt;&gt;"",_xlfn.DAYS(A4,A3),1)</f>
        <v>1</v>
      </c>
      <c r="D3" s="5">
        <f>1+(C3/360)*(B3/100)</f>
        <v>1.0000195833333334</v>
      </c>
      <c r="E3" t="s">
        <v>16</v>
      </c>
    </row>
    <row r="4" spans="1:5" x14ac:dyDescent="0.25">
      <c r="A4" s="3">
        <v>43546</v>
      </c>
      <c r="B4" s="16">
        <v>0.70530000000000004</v>
      </c>
      <c r="C4" s="4">
        <f t="shared" ref="C4:C29" si="0">IF(A5&lt;&gt;"",_xlfn.DAYS(A5,A4),1)</f>
        <v>3</v>
      </c>
      <c r="D4" s="5">
        <f t="shared" ref="D4:D29" si="1">1+(C4/360)*(B4/100)</f>
        <v>1.0000587750000001</v>
      </c>
    </row>
    <row r="5" spans="1:5" x14ac:dyDescent="0.25">
      <c r="A5" s="3">
        <v>43549</v>
      </c>
      <c r="B5" s="16">
        <v>0.7046</v>
      </c>
      <c r="C5" s="4">
        <f t="shared" si="0"/>
        <v>1</v>
      </c>
      <c r="D5" s="5">
        <f t="shared" si="1"/>
        <v>1.0000195722222223</v>
      </c>
    </row>
    <row r="6" spans="1:5" x14ac:dyDescent="0.25">
      <c r="A6" s="3">
        <v>43550</v>
      </c>
      <c r="B6" s="16">
        <v>0.70589999999999997</v>
      </c>
      <c r="C6" s="4">
        <f t="shared" si="0"/>
        <v>1</v>
      </c>
      <c r="D6" s="5">
        <f t="shared" si="1"/>
        <v>1.0000196083333333</v>
      </c>
    </row>
    <row r="7" spans="1:5" x14ac:dyDescent="0.25">
      <c r="A7" s="3">
        <v>43551</v>
      </c>
      <c r="B7" s="16">
        <v>0.70469999999999999</v>
      </c>
      <c r="C7" s="4">
        <f t="shared" si="0"/>
        <v>1</v>
      </c>
      <c r="D7" s="5">
        <f t="shared" si="1"/>
        <v>1.000019575</v>
      </c>
    </row>
    <row r="8" spans="1:5" x14ac:dyDescent="0.25">
      <c r="A8" s="3">
        <v>43552</v>
      </c>
      <c r="B8" s="16">
        <v>0.70509999999999995</v>
      </c>
      <c r="C8" s="4">
        <f t="shared" si="0"/>
        <v>1</v>
      </c>
      <c r="D8" s="5">
        <f t="shared" si="1"/>
        <v>1.0000195861111112</v>
      </c>
    </row>
    <row r="9" spans="1:5" x14ac:dyDescent="0.25">
      <c r="A9" s="6">
        <v>43553</v>
      </c>
      <c r="B9" s="17">
        <v>0.7036</v>
      </c>
      <c r="C9" s="4">
        <f t="shared" si="0"/>
        <v>3</v>
      </c>
      <c r="D9" s="5">
        <f t="shared" si="1"/>
        <v>1.0000586333333332</v>
      </c>
    </row>
    <row r="10" spans="1:5" x14ac:dyDescent="0.25">
      <c r="A10" s="3">
        <v>43556</v>
      </c>
      <c r="B10" s="16">
        <v>0.70550000000000002</v>
      </c>
      <c r="C10" s="4">
        <f t="shared" si="0"/>
        <v>1</v>
      </c>
      <c r="D10" s="5">
        <f t="shared" si="1"/>
        <v>1.0000195972222221</v>
      </c>
    </row>
    <row r="11" spans="1:5" x14ac:dyDescent="0.25">
      <c r="A11" s="3">
        <v>43557</v>
      </c>
      <c r="B11" s="16">
        <v>0.70550000000000002</v>
      </c>
      <c r="C11" s="4">
        <f t="shared" si="0"/>
        <v>1</v>
      </c>
      <c r="D11" s="5">
        <f t="shared" si="1"/>
        <v>1.0000195972222221</v>
      </c>
    </row>
    <row r="12" spans="1:5" x14ac:dyDescent="0.25">
      <c r="A12" s="3">
        <v>43558</v>
      </c>
      <c r="B12" s="16">
        <v>0.70640000000000003</v>
      </c>
      <c r="C12" s="4">
        <f t="shared" si="0"/>
        <v>1</v>
      </c>
      <c r="D12" s="5">
        <f t="shared" si="1"/>
        <v>1.0000196222222222</v>
      </c>
    </row>
    <row r="13" spans="1:5" x14ac:dyDescent="0.25">
      <c r="A13" s="3">
        <v>43559</v>
      </c>
      <c r="B13" s="16">
        <v>0.70679999999999998</v>
      </c>
      <c r="C13" s="4">
        <f t="shared" si="0"/>
        <v>1</v>
      </c>
      <c r="D13" s="5">
        <f t="shared" si="1"/>
        <v>1.0000196333333333</v>
      </c>
    </row>
    <row r="14" spans="1:5" x14ac:dyDescent="0.25">
      <c r="A14" s="3">
        <v>43560</v>
      </c>
      <c r="B14" s="16">
        <v>0.70760000000000001</v>
      </c>
      <c r="C14" s="4">
        <f t="shared" si="0"/>
        <v>3</v>
      </c>
      <c r="D14" s="5">
        <f t="shared" si="1"/>
        <v>1.0000589666666666</v>
      </c>
    </row>
    <row r="15" spans="1:5" x14ac:dyDescent="0.25">
      <c r="A15" s="3">
        <v>43563</v>
      </c>
      <c r="B15" s="16">
        <v>0.70789999999999997</v>
      </c>
      <c r="C15" s="4">
        <f t="shared" si="0"/>
        <v>1</v>
      </c>
      <c r="D15" s="5">
        <f t="shared" si="1"/>
        <v>1.000019663888889</v>
      </c>
    </row>
    <row r="16" spans="1:5" x14ac:dyDescent="0.25">
      <c r="A16" s="3">
        <v>43564</v>
      </c>
      <c r="B16" s="16">
        <v>0.70720000000000005</v>
      </c>
      <c r="C16" s="4">
        <f t="shared" si="0"/>
        <v>1</v>
      </c>
      <c r="D16" s="5">
        <f t="shared" si="1"/>
        <v>1.0000196444444445</v>
      </c>
    </row>
    <row r="17" spans="1:5" x14ac:dyDescent="0.25">
      <c r="A17" s="3">
        <v>43565</v>
      </c>
      <c r="B17" s="16">
        <v>0.70809999999999995</v>
      </c>
      <c r="C17" s="4">
        <f t="shared" si="0"/>
        <v>1</v>
      </c>
      <c r="D17" s="5">
        <f t="shared" si="1"/>
        <v>1.0000196694444445</v>
      </c>
    </row>
    <row r="18" spans="1:5" x14ac:dyDescent="0.25">
      <c r="A18" s="3">
        <v>43566</v>
      </c>
      <c r="B18" s="16">
        <v>0.70750000000000002</v>
      </c>
      <c r="C18" s="4">
        <f t="shared" si="0"/>
        <v>1</v>
      </c>
      <c r="D18" s="5">
        <f t="shared" si="1"/>
        <v>1.0000196527777778</v>
      </c>
    </row>
    <row r="19" spans="1:5" x14ac:dyDescent="0.25">
      <c r="A19" s="3">
        <v>43567</v>
      </c>
      <c r="B19" s="16">
        <v>0.70740000000000003</v>
      </c>
      <c r="C19" s="4">
        <f t="shared" si="0"/>
        <v>3</v>
      </c>
      <c r="D19" s="5">
        <f t="shared" si="1"/>
        <v>1.0000589499999999</v>
      </c>
    </row>
    <row r="20" spans="1:5" x14ac:dyDescent="0.25">
      <c r="A20" s="3">
        <v>43570</v>
      </c>
      <c r="B20" s="16">
        <v>0.70820000000000005</v>
      </c>
      <c r="C20" s="4">
        <f t="shared" si="0"/>
        <v>1</v>
      </c>
      <c r="D20" s="5">
        <f t="shared" si="1"/>
        <v>1.0000196722222223</v>
      </c>
    </row>
    <row r="21" spans="1:5" x14ac:dyDescent="0.25">
      <c r="A21" s="3">
        <v>43571</v>
      </c>
      <c r="B21" s="16">
        <v>0.70809999999999995</v>
      </c>
      <c r="C21" s="4">
        <f t="shared" si="0"/>
        <v>1</v>
      </c>
      <c r="D21" s="5">
        <f t="shared" si="1"/>
        <v>1.0000196694444445</v>
      </c>
    </row>
    <row r="22" spans="1:5" x14ac:dyDescent="0.25">
      <c r="A22" s="3">
        <v>43572</v>
      </c>
      <c r="B22" s="16">
        <v>0.70840000000000003</v>
      </c>
      <c r="C22" s="4">
        <f t="shared" si="0"/>
        <v>1</v>
      </c>
      <c r="D22" s="5">
        <f t="shared" si="1"/>
        <v>1.0000196777777777</v>
      </c>
    </row>
    <row r="23" spans="1:5" x14ac:dyDescent="0.25">
      <c r="A23" s="3">
        <v>43573</v>
      </c>
      <c r="B23" s="16">
        <v>0.7087</v>
      </c>
      <c r="C23" s="4">
        <f t="shared" si="0"/>
        <v>5</v>
      </c>
      <c r="D23" s="5">
        <f t="shared" si="1"/>
        <v>1.0000984305555556</v>
      </c>
    </row>
    <row r="24" spans="1:5" x14ac:dyDescent="0.25">
      <c r="A24" s="3">
        <v>43578</v>
      </c>
      <c r="B24" s="16">
        <v>0.70920000000000005</v>
      </c>
      <c r="C24" s="4">
        <f t="shared" si="0"/>
        <v>1</v>
      </c>
      <c r="D24" s="5">
        <f t="shared" si="1"/>
        <v>1.0000197</v>
      </c>
    </row>
    <row r="25" spans="1:5" x14ac:dyDescent="0.25">
      <c r="A25" s="3">
        <v>43579</v>
      </c>
      <c r="B25" s="16">
        <v>0.7087</v>
      </c>
      <c r="C25" s="4">
        <f t="shared" si="0"/>
        <v>1</v>
      </c>
      <c r="D25" s="5">
        <f t="shared" si="1"/>
        <v>1.000019686111111</v>
      </c>
    </row>
    <row r="26" spans="1:5" x14ac:dyDescent="0.25">
      <c r="A26" s="3">
        <v>43580</v>
      </c>
      <c r="B26" s="16">
        <v>0.70960000000000001</v>
      </c>
      <c r="C26" s="4">
        <f t="shared" si="0"/>
        <v>1</v>
      </c>
      <c r="D26" s="5">
        <f t="shared" si="1"/>
        <v>1.0000197111111111</v>
      </c>
    </row>
    <row r="27" spans="1:5" x14ac:dyDescent="0.25">
      <c r="A27" s="3">
        <v>43581</v>
      </c>
      <c r="B27" s="16">
        <v>0.7107</v>
      </c>
      <c r="C27" s="4">
        <f t="shared" si="0"/>
        <v>3</v>
      </c>
      <c r="D27" s="5">
        <f t="shared" si="1"/>
        <v>1.000059225</v>
      </c>
    </row>
    <row r="28" spans="1:5" x14ac:dyDescent="0.25">
      <c r="A28" s="3">
        <v>43584</v>
      </c>
      <c r="B28" s="16">
        <v>0.7097</v>
      </c>
      <c r="C28" s="4">
        <f t="shared" si="0"/>
        <v>1</v>
      </c>
      <c r="D28" s="5">
        <f t="shared" si="1"/>
        <v>1.0000197138888889</v>
      </c>
    </row>
    <row r="29" spans="1:5" x14ac:dyDescent="0.25">
      <c r="A29" s="3">
        <v>43585</v>
      </c>
      <c r="B29" s="16">
        <v>0.71089999999999998</v>
      </c>
      <c r="C29" s="4">
        <f t="shared" si="0"/>
        <v>1</v>
      </c>
      <c r="D29" s="5">
        <f t="shared" si="1"/>
        <v>1.0000197472222223</v>
      </c>
    </row>
    <row r="30" spans="1:5" x14ac:dyDescent="0.25">
      <c r="A30" s="3">
        <v>43586</v>
      </c>
      <c r="B30" s="16">
        <v>0.71030000000000004</v>
      </c>
      <c r="C30" s="4">
        <f>IF(A33&lt;&gt;"",_xlfn.DAYS(#REF!,A30),1)</f>
        <v>1</v>
      </c>
      <c r="D30" s="5">
        <f>1+(C30/360)*(B30/100)</f>
        <v>1.0000197305555556</v>
      </c>
      <c r="E30" t="s">
        <v>17</v>
      </c>
    </row>
    <row r="31" spans="1:5" x14ac:dyDescent="0.25">
      <c r="A31" s="3"/>
      <c r="B31" s="16"/>
      <c r="C31" s="4"/>
      <c r="D31" s="5"/>
    </row>
    <row r="32" spans="1:5" x14ac:dyDescent="0.25">
      <c r="A32" s="3"/>
      <c r="B32" s="16"/>
      <c r="C32" s="4"/>
      <c r="D32" s="5"/>
    </row>
    <row r="33" spans="1:13" x14ac:dyDescent="0.25">
      <c r="A33" s="1"/>
      <c r="B33" s="2" t="s">
        <v>4</v>
      </c>
      <c r="C33" s="2">
        <f>SUM(C3:C30)</f>
        <v>42</v>
      </c>
      <c r="D33" s="7">
        <f>ROUND(100*(PRODUCT(D3:D30)-1)*(360/SUM(C3:C30)),4)</f>
        <v>0.7077</v>
      </c>
    </row>
    <row r="34" spans="1:13" x14ac:dyDescent="0.25">
      <c r="A34" s="1"/>
      <c r="B34" s="2" t="s">
        <v>3</v>
      </c>
      <c r="C34" s="8"/>
      <c r="D34" s="7">
        <f>100-D33</f>
        <v>99.292299999999997</v>
      </c>
    </row>
    <row r="37" spans="1:13" ht="15" customHeight="1" x14ac:dyDescent="0.25">
      <c r="A37" s="9" t="s">
        <v>8</v>
      </c>
      <c r="B37" s="23" t="s">
        <v>12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</row>
    <row r="38" spans="1:13" x14ac:dyDescent="0.25">
      <c r="A38" s="10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x14ac:dyDescent="0.25">
      <c r="A39" s="10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</row>
    <row r="40" spans="1:13" x14ac:dyDescent="0.25">
      <c r="A40" s="10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</row>
    <row r="41" spans="1:13" x14ac:dyDescent="0.25">
      <c r="A41" s="10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</row>
    <row r="42" spans="1:13" x14ac:dyDescent="0.25">
      <c r="A42" s="10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</row>
    <row r="43" spans="1:13" x14ac:dyDescent="0.25">
      <c r="A43" s="10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</row>
    <row r="44" spans="1:13" x14ac:dyDescent="0.25">
      <c r="A44" s="10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</row>
    <row r="45" spans="1:13" x14ac:dyDescent="0.25">
      <c r="A45" s="11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</row>
    <row r="46" spans="1:13" x14ac:dyDescent="0.25">
      <c r="A46" s="10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</row>
    <row r="47" spans="1:13" x14ac:dyDescent="0.25">
      <c r="A47" s="10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</row>
    <row r="48" spans="1:13" x14ac:dyDescent="0.25">
      <c r="A48" s="10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1:13" x14ac:dyDescent="0.25">
      <c r="A49" s="11" t="s">
        <v>9</v>
      </c>
      <c r="B49" s="13" t="s">
        <v>10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1:13" x14ac:dyDescent="0.25">
      <c r="A50" s="10"/>
      <c r="B50" s="14" t="s">
        <v>11</v>
      </c>
      <c r="C50" s="12"/>
      <c r="D50" s="12"/>
      <c r="E50" s="12"/>
      <c r="F50" s="12"/>
      <c r="G50" s="12"/>
      <c r="H50" s="12"/>
      <c r="I50" s="15"/>
      <c r="J50" s="12"/>
      <c r="K50" s="12"/>
      <c r="L50" s="12"/>
      <c r="M50" s="12"/>
    </row>
  </sheetData>
  <mergeCells count="2">
    <mergeCell ref="A1:D1"/>
    <mergeCell ref="B37:M47"/>
  </mergeCells>
  <conditionalFormatting sqref="C3:C32">
    <cfRule type="colorScale" priority="4">
      <colorScale>
        <cfvo type="min"/>
        <cfvo type="max"/>
        <color theme="0" tint="-4.9989318521683403E-2"/>
        <color theme="0" tint="-0.14999847407452621"/>
      </colorScale>
    </cfRule>
  </conditionalFormatting>
  <hyperlinks>
    <hyperlink ref="B49" r:id="rId1" xr:uid="{2877EFC5-1C73-4F78-A370-F7B8F361C8FB}"/>
    <hyperlink ref="B50" r:id="rId2" xr:uid="{E4EB4479-B38D-4AC6-8891-1529262F4AF6}"/>
  </hyperlinks>
  <pageMargins left="0.7" right="0.7" top="0.75" bottom="0.75" header="0.3" footer="0.3"/>
  <pageSetup orientation="portrait"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57C69-C1BD-43E7-8D8F-F8F0DE84CA96}">
  <dimension ref="A1:M52"/>
  <sheetViews>
    <sheetView showGridLines="0" workbookViewId="0">
      <selection activeCell="C33" sqref="C33"/>
    </sheetView>
  </sheetViews>
  <sheetFormatPr defaultRowHeight="15" x14ac:dyDescent="0.25"/>
  <cols>
    <col min="1" max="1" width="16.7109375" customWidth="1"/>
    <col min="2" max="2" width="18" customWidth="1"/>
    <col min="3" max="4" width="16.7109375" customWidth="1"/>
    <col min="5" max="5" width="7.42578125" customWidth="1"/>
    <col min="6" max="11" width="16.7109375" customWidth="1"/>
  </cols>
  <sheetData>
    <row r="1" spans="1:4" x14ac:dyDescent="0.25">
      <c r="A1" s="22" t="s">
        <v>14</v>
      </c>
      <c r="B1" s="22"/>
      <c r="C1" s="22"/>
      <c r="D1" s="22"/>
    </row>
    <row r="2" spans="1:4" x14ac:dyDescent="0.25">
      <c r="A2" s="2" t="s">
        <v>2</v>
      </c>
      <c r="B2" s="2" t="s">
        <v>6</v>
      </c>
      <c r="C2" s="2" t="s">
        <v>0</v>
      </c>
      <c r="D2" s="2" t="s">
        <v>1</v>
      </c>
    </row>
    <row r="3" spans="1:4" x14ac:dyDescent="0.25">
      <c r="A3" s="3">
        <v>43503</v>
      </c>
      <c r="B3" s="16">
        <v>0.70650000000000002</v>
      </c>
      <c r="C3" s="4">
        <f>IF(A4&lt;&gt;"",_xlfn.DAYS(A4,A3),1)</f>
        <v>1</v>
      </c>
      <c r="D3" s="5">
        <f>1+(B3/360)*(C3/100)</f>
        <v>1.000019625</v>
      </c>
    </row>
    <row r="4" spans="1:4" x14ac:dyDescent="0.25">
      <c r="A4" s="3">
        <f>A3+1</f>
        <v>43504</v>
      </c>
      <c r="B4" s="16">
        <v>0.7056</v>
      </c>
      <c r="C4" s="4">
        <f t="shared" ref="C4:C31" si="0">IF(A5&lt;&gt;"",_xlfn.DAYS(A5,A4),1)</f>
        <v>3</v>
      </c>
      <c r="D4" s="5">
        <f t="shared" ref="D4:D32" si="1">1+(B4/360)*(C4/100)</f>
        <v>1.0000587999999999</v>
      </c>
    </row>
    <row r="5" spans="1:4" x14ac:dyDescent="0.25">
      <c r="A5" s="3">
        <v>43507</v>
      </c>
      <c r="B5" s="16">
        <v>0.70589999999999997</v>
      </c>
      <c r="C5" s="4">
        <f t="shared" si="0"/>
        <v>1</v>
      </c>
      <c r="D5" s="5">
        <f t="shared" si="1"/>
        <v>1.0000196083333333</v>
      </c>
    </row>
    <row r="6" spans="1:4" x14ac:dyDescent="0.25">
      <c r="A6" s="3">
        <v>43508</v>
      </c>
      <c r="B6" s="16">
        <v>0.70499999999999996</v>
      </c>
      <c r="C6" s="4">
        <f t="shared" si="0"/>
        <v>1</v>
      </c>
      <c r="D6" s="5">
        <f t="shared" si="1"/>
        <v>1.0000195833333334</v>
      </c>
    </row>
    <row r="7" spans="1:4" x14ac:dyDescent="0.25">
      <c r="A7" s="3">
        <v>43509</v>
      </c>
      <c r="B7" s="16">
        <v>0.70689999999999997</v>
      </c>
      <c r="C7" s="4">
        <f t="shared" si="0"/>
        <v>1</v>
      </c>
      <c r="D7" s="5">
        <f t="shared" si="1"/>
        <v>1.0000196361111111</v>
      </c>
    </row>
    <row r="8" spans="1:4" x14ac:dyDescent="0.25">
      <c r="A8" s="3">
        <v>43510</v>
      </c>
      <c r="B8" s="16">
        <v>0.70630000000000004</v>
      </c>
      <c r="C8" s="4">
        <f t="shared" si="0"/>
        <v>1</v>
      </c>
      <c r="D8" s="5">
        <f t="shared" si="1"/>
        <v>1.0000196194444444</v>
      </c>
    </row>
    <row r="9" spans="1:4" x14ac:dyDescent="0.25">
      <c r="A9" s="6">
        <v>43511</v>
      </c>
      <c r="B9" s="17">
        <v>0.70609999999999995</v>
      </c>
      <c r="C9" s="4">
        <f t="shared" si="0"/>
        <v>3</v>
      </c>
      <c r="D9" s="5">
        <f t="shared" si="1"/>
        <v>1.0000588416666667</v>
      </c>
    </row>
    <row r="10" spans="1:4" x14ac:dyDescent="0.25">
      <c r="A10" s="3">
        <v>43514</v>
      </c>
      <c r="B10" s="16">
        <v>0.70550000000000002</v>
      </c>
      <c r="C10" s="4">
        <f t="shared" si="0"/>
        <v>1</v>
      </c>
      <c r="D10" s="5">
        <f t="shared" si="1"/>
        <v>1.0000195972222221</v>
      </c>
    </row>
    <row r="11" spans="1:4" x14ac:dyDescent="0.25">
      <c r="A11" s="3">
        <v>43515</v>
      </c>
      <c r="B11" s="16">
        <v>0.70599999999999996</v>
      </c>
      <c r="C11" s="4">
        <f t="shared" si="0"/>
        <v>1</v>
      </c>
      <c r="D11" s="5">
        <f t="shared" si="1"/>
        <v>1.000019611111111</v>
      </c>
    </row>
    <row r="12" spans="1:4" x14ac:dyDescent="0.25">
      <c r="A12" s="3">
        <v>43516</v>
      </c>
      <c r="B12" s="16">
        <v>0.7077</v>
      </c>
      <c r="C12" s="4">
        <f t="shared" si="0"/>
        <v>1</v>
      </c>
      <c r="D12" s="5">
        <f t="shared" si="1"/>
        <v>1.0000196583333334</v>
      </c>
    </row>
    <row r="13" spans="1:4" x14ac:dyDescent="0.25">
      <c r="A13" s="3">
        <v>43517</v>
      </c>
      <c r="B13" s="16">
        <v>0.70720000000000005</v>
      </c>
      <c r="C13" s="4">
        <f t="shared" si="0"/>
        <v>1</v>
      </c>
      <c r="D13" s="5">
        <f t="shared" si="1"/>
        <v>1.0000196444444445</v>
      </c>
    </row>
    <row r="14" spans="1:4" x14ac:dyDescent="0.25">
      <c r="A14" s="3">
        <v>43518</v>
      </c>
      <c r="B14" s="16">
        <v>0.70830000000000004</v>
      </c>
      <c r="C14" s="4">
        <f t="shared" si="0"/>
        <v>3</v>
      </c>
      <c r="D14" s="5">
        <f t="shared" si="1"/>
        <v>1.0000590250000001</v>
      </c>
    </row>
    <row r="15" spans="1:4" x14ac:dyDescent="0.25">
      <c r="A15" s="3">
        <v>43521</v>
      </c>
      <c r="B15" s="16">
        <v>0.70799999999999996</v>
      </c>
      <c r="C15" s="4">
        <f t="shared" si="0"/>
        <v>1</v>
      </c>
      <c r="D15" s="5">
        <f t="shared" si="1"/>
        <v>1.0000196666666668</v>
      </c>
    </row>
    <row r="16" spans="1:4" x14ac:dyDescent="0.25">
      <c r="A16" s="3">
        <v>43522</v>
      </c>
      <c r="B16" s="16">
        <v>0.70740000000000003</v>
      </c>
      <c r="C16" s="4">
        <f t="shared" si="0"/>
        <v>1</v>
      </c>
      <c r="D16" s="5">
        <f t="shared" si="1"/>
        <v>1.00001965</v>
      </c>
    </row>
    <row r="17" spans="1:4" x14ac:dyDescent="0.25">
      <c r="A17" s="3">
        <v>43523</v>
      </c>
      <c r="B17" s="16">
        <v>0.70650000000000002</v>
      </c>
      <c r="C17" s="4">
        <f t="shared" si="0"/>
        <v>1</v>
      </c>
      <c r="D17" s="5">
        <f t="shared" si="1"/>
        <v>1.000019625</v>
      </c>
    </row>
    <row r="18" spans="1:4" x14ac:dyDescent="0.25">
      <c r="A18" s="3">
        <v>43524</v>
      </c>
      <c r="B18" s="16">
        <v>0.70499999999999996</v>
      </c>
      <c r="C18" s="4">
        <f t="shared" si="0"/>
        <v>1</v>
      </c>
      <c r="D18" s="5">
        <f t="shared" si="1"/>
        <v>1.0000195833333334</v>
      </c>
    </row>
    <row r="19" spans="1:4" x14ac:dyDescent="0.25">
      <c r="A19" s="3">
        <v>43525</v>
      </c>
      <c r="B19" s="16">
        <v>0.70569999999999999</v>
      </c>
      <c r="C19" s="4">
        <f t="shared" si="0"/>
        <v>3</v>
      </c>
      <c r="D19" s="5">
        <f t="shared" si="1"/>
        <v>1.0000588083333333</v>
      </c>
    </row>
    <row r="20" spans="1:4" x14ac:dyDescent="0.25">
      <c r="A20" s="3">
        <v>43528</v>
      </c>
      <c r="B20" s="16">
        <v>0.70689999999999997</v>
      </c>
      <c r="C20" s="4">
        <f t="shared" si="0"/>
        <v>1</v>
      </c>
      <c r="D20" s="5">
        <f t="shared" si="1"/>
        <v>1.0000196361111111</v>
      </c>
    </row>
    <row r="21" spans="1:4" x14ac:dyDescent="0.25">
      <c r="A21" s="3">
        <v>43529</v>
      </c>
      <c r="B21" s="16">
        <v>0.70650000000000002</v>
      </c>
      <c r="C21" s="4">
        <f t="shared" si="0"/>
        <v>1</v>
      </c>
      <c r="D21" s="5">
        <f t="shared" si="1"/>
        <v>1.000019625</v>
      </c>
    </row>
    <row r="22" spans="1:4" x14ac:dyDescent="0.25">
      <c r="A22" s="3">
        <v>43530</v>
      </c>
      <c r="B22" s="16">
        <v>0.70660000000000001</v>
      </c>
      <c r="C22" s="4">
        <f t="shared" si="0"/>
        <v>1</v>
      </c>
      <c r="D22" s="5">
        <f t="shared" si="1"/>
        <v>1.0000196277777778</v>
      </c>
    </row>
    <row r="23" spans="1:4" x14ac:dyDescent="0.25">
      <c r="A23" s="3">
        <v>43531</v>
      </c>
      <c r="B23" s="16">
        <v>0.70550000000000002</v>
      </c>
      <c r="C23" s="4">
        <f t="shared" si="0"/>
        <v>1</v>
      </c>
      <c r="D23" s="5">
        <f t="shared" si="1"/>
        <v>1.0000195972222221</v>
      </c>
    </row>
    <row r="24" spans="1:4" x14ac:dyDescent="0.25">
      <c r="A24" s="3">
        <v>43532</v>
      </c>
      <c r="B24" s="16">
        <v>0.70489999999999997</v>
      </c>
      <c r="C24" s="4">
        <f t="shared" si="0"/>
        <v>3</v>
      </c>
      <c r="D24" s="5">
        <f t="shared" si="1"/>
        <v>1.0000587416666666</v>
      </c>
    </row>
    <row r="25" spans="1:4" x14ac:dyDescent="0.25">
      <c r="A25" s="3">
        <v>43535</v>
      </c>
      <c r="B25" s="16">
        <v>0.7046</v>
      </c>
      <c r="C25" s="4">
        <f t="shared" si="0"/>
        <v>1</v>
      </c>
      <c r="D25" s="5">
        <f t="shared" si="1"/>
        <v>1.0000195722222223</v>
      </c>
    </row>
    <row r="26" spans="1:4" x14ac:dyDescent="0.25">
      <c r="A26" s="3">
        <v>43536</v>
      </c>
      <c r="B26" s="16">
        <v>0.70609999999999995</v>
      </c>
      <c r="C26" s="4">
        <f t="shared" si="0"/>
        <v>1</v>
      </c>
      <c r="D26" s="5">
        <f t="shared" si="1"/>
        <v>1.0000196138888888</v>
      </c>
    </row>
    <row r="27" spans="1:4" x14ac:dyDescent="0.25">
      <c r="A27" s="3">
        <v>43537</v>
      </c>
      <c r="B27" s="16">
        <v>0.70550000000000002</v>
      </c>
      <c r="C27" s="4">
        <f t="shared" si="0"/>
        <v>1</v>
      </c>
      <c r="D27" s="5">
        <f t="shared" si="1"/>
        <v>1.0000195972222221</v>
      </c>
    </row>
    <row r="28" spans="1:4" x14ac:dyDescent="0.25">
      <c r="A28" s="3">
        <v>43538</v>
      </c>
      <c r="B28" s="16">
        <v>0.70389999999999997</v>
      </c>
      <c r="C28" s="4">
        <f t="shared" si="0"/>
        <v>1</v>
      </c>
      <c r="D28" s="5">
        <f t="shared" si="1"/>
        <v>1.0000195527777778</v>
      </c>
    </row>
    <row r="29" spans="1:4" x14ac:dyDescent="0.25">
      <c r="A29" s="3">
        <v>43539</v>
      </c>
      <c r="B29" s="16">
        <v>0.7046</v>
      </c>
      <c r="C29" s="4">
        <f t="shared" si="0"/>
        <v>3</v>
      </c>
      <c r="D29" s="5">
        <f t="shared" si="1"/>
        <v>1.0000587166666666</v>
      </c>
    </row>
    <row r="30" spans="1:4" x14ac:dyDescent="0.25">
      <c r="A30" s="3">
        <v>43542</v>
      </c>
      <c r="B30" s="16">
        <v>0.7056</v>
      </c>
      <c r="C30" s="4">
        <f t="shared" si="0"/>
        <v>1</v>
      </c>
      <c r="D30" s="5">
        <f t="shared" si="1"/>
        <v>1.0000195999999999</v>
      </c>
    </row>
    <row r="31" spans="1:4" x14ac:dyDescent="0.25">
      <c r="A31" s="3">
        <v>43543</v>
      </c>
      <c r="B31" s="16">
        <v>0.70499999999999996</v>
      </c>
      <c r="C31" s="4">
        <f t="shared" si="0"/>
        <v>1</v>
      </c>
      <c r="D31" s="5">
        <f t="shared" si="1"/>
        <v>1.0000195833333334</v>
      </c>
    </row>
    <row r="32" spans="1:4" x14ac:dyDescent="0.25">
      <c r="A32" s="3">
        <v>43544</v>
      </c>
      <c r="B32" s="16">
        <v>0.70540000000000003</v>
      </c>
      <c r="C32" s="4">
        <f>IF(A33&lt;&gt;"",_xlfn.DAYS(A33,A32),1)</f>
        <v>1</v>
      </c>
      <c r="D32" s="5">
        <f t="shared" si="1"/>
        <v>1.0000195944444445</v>
      </c>
    </row>
    <row r="33" spans="1:13" x14ac:dyDescent="0.25">
      <c r="A33" s="3"/>
      <c r="B33" s="16"/>
      <c r="C33" s="4"/>
      <c r="D33" s="5"/>
    </row>
    <row r="34" spans="1:13" x14ac:dyDescent="0.25">
      <c r="A34" s="3"/>
      <c r="B34" s="4"/>
      <c r="C34" s="4"/>
      <c r="D34" s="5"/>
    </row>
    <row r="35" spans="1:13" x14ac:dyDescent="0.25">
      <c r="A35" s="1"/>
      <c r="B35" s="2" t="s">
        <v>4</v>
      </c>
      <c r="C35" s="2">
        <f>SUM(C3:C34)</f>
        <v>42</v>
      </c>
      <c r="D35" s="7">
        <f>ROUND(100*(PRODUCT(D3:D34)-1)*(360/SUM(C3:C34)),4)</f>
        <v>0.70630000000000004</v>
      </c>
    </row>
    <row r="36" spans="1:13" x14ac:dyDescent="0.25">
      <c r="A36" s="1"/>
      <c r="B36" s="2" t="s">
        <v>3</v>
      </c>
      <c r="C36" s="8"/>
      <c r="D36" s="7">
        <f>100-D35</f>
        <v>99.293700000000001</v>
      </c>
    </row>
    <row r="39" spans="1:13" ht="15" customHeight="1" x14ac:dyDescent="0.25">
      <c r="A39" s="9" t="s">
        <v>8</v>
      </c>
      <c r="B39" s="23" t="s">
        <v>12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</row>
    <row r="40" spans="1:13" x14ac:dyDescent="0.25">
      <c r="A40" s="10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</row>
    <row r="41" spans="1:13" x14ac:dyDescent="0.25">
      <c r="A41" s="10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</row>
    <row r="42" spans="1:13" x14ac:dyDescent="0.25">
      <c r="A42" s="10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</row>
    <row r="43" spans="1:13" x14ac:dyDescent="0.25">
      <c r="A43" s="10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</row>
    <row r="44" spans="1:13" x14ac:dyDescent="0.25">
      <c r="A44" s="10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</row>
    <row r="45" spans="1:13" x14ac:dyDescent="0.25">
      <c r="A45" s="10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</row>
    <row r="46" spans="1:13" x14ac:dyDescent="0.25">
      <c r="A46" s="10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</row>
    <row r="47" spans="1:13" x14ac:dyDescent="0.25">
      <c r="A47" s="11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</row>
    <row r="48" spans="1:13" x14ac:dyDescent="0.25">
      <c r="A48" s="10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</row>
    <row r="49" spans="1:13" x14ac:dyDescent="0.25">
      <c r="A49" s="10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</row>
    <row r="50" spans="1:13" x14ac:dyDescent="0.25">
      <c r="A50" s="10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1:13" x14ac:dyDescent="0.25">
      <c r="A51" s="11" t="s">
        <v>9</v>
      </c>
      <c r="B51" s="13" t="s">
        <v>10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x14ac:dyDescent="0.25">
      <c r="A52" s="10"/>
      <c r="B52" s="14" t="s">
        <v>11</v>
      </c>
      <c r="C52" s="12"/>
      <c r="D52" s="12"/>
      <c r="E52" s="12"/>
      <c r="F52" s="12"/>
      <c r="G52" s="12"/>
      <c r="H52" s="12"/>
      <c r="I52" s="15"/>
      <c r="J52" s="12"/>
      <c r="K52" s="12"/>
      <c r="L52" s="12"/>
      <c r="M52" s="12"/>
    </row>
  </sheetData>
  <mergeCells count="2">
    <mergeCell ref="A1:D1"/>
    <mergeCell ref="B39:M49"/>
  </mergeCells>
  <conditionalFormatting sqref="C3:C34">
    <cfRule type="colorScale" priority="2">
      <colorScale>
        <cfvo type="min"/>
        <cfvo type="max"/>
        <color theme="0" tint="-4.9989318521683403E-2"/>
        <color theme="0" tint="-0.14999847407452621"/>
      </colorScale>
    </cfRule>
  </conditionalFormatting>
  <hyperlinks>
    <hyperlink ref="B51" r:id="rId1" xr:uid="{E687A290-0485-4D64-82EF-EF856AA22F5E}"/>
    <hyperlink ref="B52" r:id="rId2" xr:uid="{A1DA7815-DA24-497C-B7F3-DC9D512E4FD5}"/>
  </hyperlinks>
  <pageMargins left="0.7" right="0.7" top="0.75" bottom="0.75" header="0.3" footer="0.3"/>
  <pageSetup orientation="portrait"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CEB0E-9859-47CD-BAD1-ECD6861FED9F}">
  <dimension ref="A1:M55"/>
  <sheetViews>
    <sheetView showGridLines="0" workbookViewId="0">
      <selection activeCell="E1" sqref="E1"/>
    </sheetView>
  </sheetViews>
  <sheetFormatPr defaultRowHeight="15" x14ac:dyDescent="0.25"/>
  <cols>
    <col min="1" max="1" width="16.7109375" customWidth="1"/>
    <col min="2" max="2" width="18" customWidth="1"/>
    <col min="3" max="4" width="16.7109375" customWidth="1"/>
    <col min="5" max="5" width="7.42578125" customWidth="1"/>
    <col min="6" max="11" width="16.7109375" customWidth="1"/>
  </cols>
  <sheetData>
    <row r="1" spans="1:4" x14ac:dyDescent="0.25">
      <c r="A1" s="22" t="s">
        <v>13</v>
      </c>
      <c r="B1" s="22"/>
      <c r="C1" s="22"/>
      <c r="D1" s="22"/>
    </row>
    <row r="2" spans="1:4" x14ac:dyDescent="0.25">
      <c r="A2" s="2" t="s">
        <v>2</v>
      </c>
      <c r="B2" s="2" t="s">
        <v>6</v>
      </c>
      <c r="C2" s="2" t="s">
        <v>0</v>
      </c>
      <c r="D2" s="2" t="s">
        <v>1</v>
      </c>
    </row>
    <row r="3" spans="1:4" x14ac:dyDescent="0.25">
      <c r="A3" s="3">
        <v>43454</v>
      </c>
      <c r="B3" s="16">
        <v>0.70320000000000005</v>
      </c>
      <c r="C3" s="4">
        <f>IF(A4&lt;&gt;"",_xlfn.DAYS(A4,A3),1)</f>
        <v>1</v>
      </c>
      <c r="D3" s="5">
        <f>1+(B3/360)*(C3/100)</f>
        <v>1.0000195333333333</v>
      </c>
    </row>
    <row r="4" spans="1:4" x14ac:dyDescent="0.25">
      <c r="A4" s="3">
        <v>43455</v>
      </c>
      <c r="B4" s="16">
        <v>0.70540000000000003</v>
      </c>
      <c r="C4" s="4">
        <f t="shared" ref="C4:C34" si="0">IF(A5&lt;&gt;"",_xlfn.DAYS(A5,A4),1)</f>
        <v>3</v>
      </c>
      <c r="D4" s="5">
        <f t="shared" ref="D4:D34" si="1">1+(B4/360)*(C4/100)</f>
        <v>1.0000587833333334</v>
      </c>
    </row>
    <row r="5" spans="1:4" x14ac:dyDescent="0.25">
      <c r="A5" s="3">
        <v>43458</v>
      </c>
      <c r="B5" s="16">
        <v>0.70509999999999995</v>
      </c>
      <c r="C5" s="4">
        <f t="shared" si="0"/>
        <v>3</v>
      </c>
      <c r="D5" s="5">
        <f t="shared" si="1"/>
        <v>1.0000587583333334</v>
      </c>
    </row>
    <row r="6" spans="1:4" x14ac:dyDescent="0.25">
      <c r="A6" s="3">
        <v>43461</v>
      </c>
      <c r="B6" s="16">
        <v>0.70599999999999996</v>
      </c>
      <c r="C6" s="4">
        <f t="shared" si="0"/>
        <v>1</v>
      </c>
      <c r="D6" s="5">
        <f t="shared" si="1"/>
        <v>1.000019611111111</v>
      </c>
    </row>
    <row r="7" spans="1:4" x14ac:dyDescent="0.25">
      <c r="A7" s="3">
        <v>43462</v>
      </c>
      <c r="B7" s="16">
        <v>0.70469999999999999</v>
      </c>
      <c r="C7" s="4">
        <f t="shared" si="0"/>
        <v>3</v>
      </c>
      <c r="D7" s="5">
        <f t="shared" si="1"/>
        <v>1.0000587249999999</v>
      </c>
    </row>
    <row r="8" spans="1:4" x14ac:dyDescent="0.25">
      <c r="A8" s="3">
        <v>43465</v>
      </c>
      <c r="B8" s="16">
        <v>0.69979999999999998</v>
      </c>
      <c r="C8" s="4">
        <f t="shared" si="0"/>
        <v>2</v>
      </c>
      <c r="D8" s="5">
        <f t="shared" si="1"/>
        <v>1.0000388777777778</v>
      </c>
    </row>
    <row r="9" spans="1:4" x14ac:dyDescent="0.25">
      <c r="A9" s="6">
        <v>43467</v>
      </c>
      <c r="B9" s="17">
        <v>0.70440000000000003</v>
      </c>
      <c r="C9" s="4">
        <f t="shared" si="0"/>
        <v>1</v>
      </c>
      <c r="D9" s="5">
        <f t="shared" si="1"/>
        <v>1.0000195666666667</v>
      </c>
    </row>
    <row r="10" spans="1:4" x14ac:dyDescent="0.25">
      <c r="A10" s="3">
        <v>43468</v>
      </c>
      <c r="B10" s="16">
        <v>0.70479999999999998</v>
      </c>
      <c r="C10" s="4">
        <f t="shared" si="0"/>
        <v>1</v>
      </c>
      <c r="D10" s="5">
        <f t="shared" si="1"/>
        <v>1.0000195777777778</v>
      </c>
    </row>
    <row r="11" spans="1:4" x14ac:dyDescent="0.25">
      <c r="A11" s="3">
        <v>43469</v>
      </c>
      <c r="B11" s="16">
        <v>0.7046</v>
      </c>
      <c r="C11" s="4">
        <f t="shared" si="0"/>
        <v>3</v>
      </c>
      <c r="D11" s="5">
        <f t="shared" si="1"/>
        <v>1.0000587166666666</v>
      </c>
    </row>
    <row r="12" spans="1:4" x14ac:dyDescent="0.25">
      <c r="A12" s="3">
        <v>43472</v>
      </c>
      <c r="B12" s="16">
        <v>0.70520000000000005</v>
      </c>
      <c r="C12" s="4">
        <f t="shared" si="0"/>
        <v>1</v>
      </c>
      <c r="D12" s="5">
        <f t="shared" si="1"/>
        <v>1.000019588888889</v>
      </c>
    </row>
    <row r="13" spans="1:4" x14ac:dyDescent="0.25">
      <c r="A13" s="3">
        <v>43473</v>
      </c>
      <c r="B13" s="16">
        <v>0.70520000000000005</v>
      </c>
      <c r="C13" s="4">
        <f t="shared" si="0"/>
        <v>1</v>
      </c>
      <c r="D13" s="5">
        <f t="shared" si="1"/>
        <v>1.000019588888889</v>
      </c>
    </row>
    <row r="14" spans="1:4" x14ac:dyDescent="0.25">
      <c r="A14" s="3">
        <v>43474</v>
      </c>
      <c r="B14" s="16">
        <v>0.70630000000000004</v>
      </c>
      <c r="C14" s="4">
        <f t="shared" si="0"/>
        <v>1</v>
      </c>
      <c r="D14" s="5">
        <f t="shared" si="1"/>
        <v>1.0000196194444444</v>
      </c>
    </row>
    <row r="15" spans="1:4" x14ac:dyDescent="0.25">
      <c r="A15" s="3">
        <v>43475</v>
      </c>
      <c r="B15" s="16">
        <v>0.70669999999999999</v>
      </c>
      <c r="C15" s="4">
        <f t="shared" si="0"/>
        <v>1</v>
      </c>
      <c r="D15" s="5">
        <f t="shared" si="1"/>
        <v>1.0000196305555555</v>
      </c>
    </row>
    <row r="16" spans="1:4" x14ac:dyDescent="0.25">
      <c r="A16" s="3">
        <v>43476</v>
      </c>
      <c r="B16" s="16">
        <v>0.70720000000000005</v>
      </c>
      <c r="C16" s="4">
        <f t="shared" si="0"/>
        <v>3</v>
      </c>
      <c r="D16" s="5">
        <f t="shared" si="1"/>
        <v>1.0000589333333334</v>
      </c>
    </row>
    <row r="17" spans="1:4" x14ac:dyDescent="0.25">
      <c r="A17" s="3">
        <v>43479</v>
      </c>
      <c r="B17" s="16">
        <v>0.70669999999999999</v>
      </c>
      <c r="C17" s="4">
        <f t="shared" si="0"/>
        <v>1</v>
      </c>
      <c r="D17" s="5">
        <f t="shared" si="1"/>
        <v>1.0000196305555555</v>
      </c>
    </row>
    <row r="18" spans="1:4" x14ac:dyDescent="0.25">
      <c r="A18" s="3">
        <v>43480</v>
      </c>
      <c r="B18" s="16">
        <v>0.70569999999999999</v>
      </c>
      <c r="C18" s="4">
        <f t="shared" si="0"/>
        <v>1</v>
      </c>
      <c r="D18" s="5">
        <f t="shared" si="1"/>
        <v>1.0000196027777777</v>
      </c>
    </row>
    <row r="19" spans="1:4" x14ac:dyDescent="0.25">
      <c r="A19" s="3">
        <v>43481</v>
      </c>
      <c r="B19" s="16">
        <v>0.70589999999999997</v>
      </c>
      <c r="C19" s="4">
        <f t="shared" si="0"/>
        <v>1</v>
      </c>
      <c r="D19" s="5">
        <f t="shared" si="1"/>
        <v>1.0000196083333333</v>
      </c>
    </row>
    <row r="20" spans="1:4" x14ac:dyDescent="0.25">
      <c r="A20" s="3">
        <v>43482</v>
      </c>
      <c r="B20" s="16">
        <v>0.70550000000000002</v>
      </c>
      <c r="C20" s="4">
        <f t="shared" si="0"/>
        <v>1</v>
      </c>
      <c r="D20" s="5">
        <f t="shared" si="1"/>
        <v>1.0000195972222221</v>
      </c>
    </row>
    <row r="21" spans="1:4" x14ac:dyDescent="0.25">
      <c r="A21" s="3">
        <v>43483</v>
      </c>
      <c r="B21" s="16">
        <v>0.70589999999999997</v>
      </c>
      <c r="C21" s="4">
        <f t="shared" si="0"/>
        <v>3</v>
      </c>
      <c r="D21" s="5">
        <f t="shared" si="1"/>
        <v>1.000058825</v>
      </c>
    </row>
    <row r="22" spans="1:4" x14ac:dyDescent="0.25">
      <c r="A22" s="3">
        <v>43486</v>
      </c>
      <c r="B22" s="16">
        <v>0.70550000000000002</v>
      </c>
      <c r="C22" s="4">
        <f t="shared" si="0"/>
        <v>1</v>
      </c>
      <c r="D22" s="5">
        <f t="shared" si="1"/>
        <v>1.0000195972222221</v>
      </c>
    </row>
    <row r="23" spans="1:4" x14ac:dyDescent="0.25">
      <c r="A23" s="3">
        <v>43487</v>
      </c>
      <c r="B23" s="16">
        <v>0.70469999999999999</v>
      </c>
      <c r="C23" s="4">
        <f t="shared" si="0"/>
        <v>1</v>
      </c>
      <c r="D23" s="5">
        <f t="shared" si="1"/>
        <v>1.000019575</v>
      </c>
    </row>
    <row r="24" spans="1:4" x14ac:dyDescent="0.25">
      <c r="A24" s="3">
        <v>43488</v>
      </c>
      <c r="B24" s="16">
        <v>0.70530000000000004</v>
      </c>
      <c r="C24" s="4">
        <f t="shared" si="0"/>
        <v>1</v>
      </c>
      <c r="D24" s="5">
        <f t="shared" si="1"/>
        <v>1.0000195916666668</v>
      </c>
    </row>
    <row r="25" spans="1:4" x14ac:dyDescent="0.25">
      <c r="A25" s="3">
        <v>43489</v>
      </c>
      <c r="B25" s="16">
        <v>0.70569999999999999</v>
      </c>
      <c r="C25" s="4">
        <f t="shared" si="0"/>
        <v>1</v>
      </c>
      <c r="D25" s="5">
        <f t="shared" si="1"/>
        <v>1.0000196027777777</v>
      </c>
    </row>
    <row r="26" spans="1:4" x14ac:dyDescent="0.25">
      <c r="A26" s="3">
        <v>43490</v>
      </c>
      <c r="B26" s="16">
        <v>0.70450000000000002</v>
      </c>
      <c r="C26" s="4">
        <f t="shared" si="0"/>
        <v>3</v>
      </c>
      <c r="D26" s="5">
        <f t="shared" si="1"/>
        <v>1.0000587083333334</v>
      </c>
    </row>
    <row r="27" spans="1:4" x14ac:dyDescent="0.25">
      <c r="A27" s="3">
        <v>43493</v>
      </c>
      <c r="B27" s="16">
        <v>0.70540000000000003</v>
      </c>
      <c r="C27" s="4">
        <f t="shared" si="0"/>
        <v>1</v>
      </c>
      <c r="D27" s="5">
        <f t="shared" si="1"/>
        <v>1.0000195944444445</v>
      </c>
    </row>
    <row r="28" spans="1:4" x14ac:dyDescent="0.25">
      <c r="A28" s="3">
        <v>43494</v>
      </c>
      <c r="B28" s="16">
        <v>0.7036</v>
      </c>
      <c r="C28" s="4">
        <f t="shared" si="0"/>
        <v>1</v>
      </c>
      <c r="D28" s="5">
        <f t="shared" si="1"/>
        <v>1.0000195444444444</v>
      </c>
    </row>
    <row r="29" spans="1:4" x14ac:dyDescent="0.25">
      <c r="A29" s="3">
        <v>43495</v>
      </c>
      <c r="B29" s="16">
        <v>0.70340000000000003</v>
      </c>
      <c r="C29" s="4">
        <f t="shared" si="0"/>
        <v>1</v>
      </c>
      <c r="D29" s="5">
        <f t="shared" si="1"/>
        <v>1.0000195388888888</v>
      </c>
    </row>
    <row r="30" spans="1:4" x14ac:dyDescent="0.25">
      <c r="A30" s="3">
        <v>43496</v>
      </c>
      <c r="B30" s="16">
        <v>0.70340000000000003</v>
      </c>
      <c r="C30" s="4">
        <f t="shared" si="0"/>
        <v>1</v>
      </c>
      <c r="D30" s="5">
        <f t="shared" si="1"/>
        <v>1.0000195388888888</v>
      </c>
    </row>
    <row r="31" spans="1:4" x14ac:dyDescent="0.25">
      <c r="A31" s="3">
        <v>43497</v>
      </c>
      <c r="B31" s="16">
        <v>0.70250000000000001</v>
      </c>
      <c r="C31" s="4">
        <f t="shared" si="0"/>
        <v>3</v>
      </c>
      <c r="D31" s="5">
        <f t="shared" si="1"/>
        <v>1.0000585416666667</v>
      </c>
    </row>
    <row r="32" spans="1:4" x14ac:dyDescent="0.25">
      <c r="A32" s="3">
        <v>43500</v>
      </c>
      <c r="B32" s="16">
        <v>0.70509999999999995</v>
      </c>
      <c r="C32" s="4">
        <f t="shared" si="0"/>
        <v>1</v>
      </c>
      <c r="D32" s="5">
        <f t="shared" si="1"/>
        <v>1.0000195861111112</v>
      </c>
    </row>
    <row r="33" spans="1:13" x14ac:dyDescent="0.25">
      <c r="A33" s="3">
        <v>43501</v>
      </c>
      <c r="B33" s="16">
        <v>0.70479999999999998</v>
      </c>
      <c r="C33" s="4">
        <f t="shared" si="0"/>
        <v>1</v>
      </c>
      <c r="D33" s="5">
        <f t="shared" si="1"/>
        <v>1.0000195777777778</v>
      </c>
    </row>
    <row r="34" spans="1:13" x14ac:dyDescent="0.25">
      <c r="A34" s="3">
        <v>43502</v>
      </c>
      <c r="B34" s="16">
        <v>0.70660000000000001</v>
      </c>
      <c r="C34" s="4">
        <f t="shared" si="0"/>
        <v>1</v>
      </c>
      <c r="D34" s="5">
        <f t="shared" si="1"/>
        <v>1.0000196277777778</v>
      </c>
    </row>
    <row r="35" spans="1:13" x14ac:dyDescent="0.25">
      <c r="A35" s="3"/>
      <c r="B35" s="16"/>
      <c r="C35" s="4"/>
      <c r="D35" s="5"/>
    </row>
    <row r="36" spans="1:13" x14ac:dyDescent="0.25">
      <c r="A36" s="3"/>
      <c r="B36" s="16"/>
      <c r="C36" s="4"/>
      <c r="D36" s="5"/>
    </row>
    <row r="37" spans="1:13" x14ac:dyDescent="0.25">
      <c r="A37" s="3"/>
      <c r="B37" s="4"/>
      <c r="C37" s="4"/>
      <c r="D37" s="5"/>
    </row>
    <row r="38" spans="1:13" x14ac:dyDescent="0.25">
      <c r="A38" s="1"/>
      <c r="B38" s="2" t="s">
        <v>4</v>
      </c>
      <c r="C38" s="2">
        <f>SUM(C3:C37)</f>
        <v>49</v>
      </c>
      <c r="D38" s="7">
        <f>ROUND(100*(PRODUCT(D3:D37)-1)*(360/SUM(C3:C37)),4)</f>
        <v>0.70520000000000005</v>
      </c>
    </row>
    <row r="39" spans="1:13" x14ac:dyDescent="0.25">
      <c r="A39" s="1"/>
      <c r="B39" s="2" t="s">
        <v>3</v>
      </c>
      <c r="C39" s="8"/>
      <c r="D39" s="7">
        <f>100-D38</f>
        <v>99.294799999999995</v>
      </c>
    </row>
    <row r="42" spans="1:13" x14ac:dyDescent="0.25">
      <c r="A42" s="9" t="s">
        <v>8</v>
      </c>
      <c r="B42" s="23" t="s">
        <v>12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</row>
    <row r="43" spans="1:13" x14ac:dyDescent="0.25">
      <c r="A43" s="10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</row>
    <row r="44" spans="1:13" x14ac:dyDescent="0.25">
      <c r="A44" s="10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</row>
    <row r="45" spans="1:13" x14ac:dyDescent="0.25">
      <c r="A45" s="10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</row>
    <row r="46" spans="1:13" x14ac:dyDescent="0.25">
      <c r="A46" s="10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</row>
    <row r="47" spans="1:13" x14ac:dyDescent="0.25">
      <c r="A47" s="10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</row>
    <row r="48" spans="1:13" x14ac:dyDescent="0.25">
      <c r="A48" s="10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</row>
    <row r="49" spans="1:13" x14ac:dyDescent="0.25">
      <c r="A49" s="10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</row>
    <row r="50" spans="1:13" x14ac:dyDescent="0.25">
      <c r="A50" s="11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</row>
    <row r="51" spans="1:13" x14ac:dyDescent="0.25">
      <c r="A51" s="10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</row>
    <row r="52" spans="1:13" x14ac:dyDescent="0.25">
      <c r="A52" s="10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</row>
    <row r="53" spans="1:13" x14ac:dyDescent="0.25">
      <c r="A53" s="10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x14ac:dyDescent="0.25">
      <c r="A54" s="11" t="s">
        <v>9</v>
      </c>
      <c r="B54" s="13" t="s">
        <v>10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spans="1:13" x14ac:dyDescent="0.25">
      <c r="A55" s="10"/>
      <c r="B55" s="14" t="s">
        <v>11</v>
      </c>
      <c r="C55" s="12"/>
      <c r="D55" s="12"/>
      <c r="E55" s="12"/>
      <c r="F55" s="12"/>
      <c r="G55" s="12"/>
      <c r="H55" s="12"/>
      <c r="I55" s="15"/>
      <c r="J55" s="12"/>
      <c r="K55" s="12"/>
      <c r="L55" s="12"/>
      <c r="M55" s="12"/>
    </row>
  </sheetData>
  <mergeCells count="2">
    <mergeCell ref="A1:D1"/>
    <mergeCell ref="B42:M52"/>
  </mergeCells>
  <conditionalFormatting sqref="C3:C37">
    <cfRule type="colorScale" priority="1">
      <colorScale>
        <cfvo type="min"/>
        <cfvo type="max"/>
        <color theme="0" tint="-4.9989318521683403E-2"/>
        <color theme="0" tint="-0.14999847407452621"/>
      </colorScale>
    </cfRule>
  </conditionalFormatting>
  <hyperlinks>
    <hyperlink ref="B54" r:id="rId1" xr:uid="{55222ADF-4D9F-4D3C-AAFC-998511DCED85}"/>
    <hyperlink ref="B55" r:id="rId2" xr:uid="{C7DAA3B3-5E6C-4827-8692-47FE82ACB88F}"/>
  </hyperlinks>
  <pageMargins left="0.7" right="0.7" top="0.75" bottom="0.75" header="0.3" footer="0.3"/>
  <pageSetup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890EF-5039-4244-8A86-059BF43AE4B9}">
  <dimension ref="A1:M55"/>
  <sheetViews>
    <sheetView showGridLines="0" workbookViewId="0">
      <selection sqref="A1:D1"/>
    </sheetView>
  </sheetViews>
  <sheetFormatPr defaultRowHeight="15" x14ac:dyDescent="0.25"/>
  <cols>
    <col min="1" max="1" width="16.7109375" customWidth="1"/>
    <col min="2" max="2" width="18" customWidth="1"/>
    <col min="3" max="4" width="16.7109375" customWidth="1"/>
    <col min="5" max="5" width="7.42578125" customWidth="1"/>
    <col min="6" max="11" width="16.7109375" customWidth="1"/>
  </cols>
  <sheetData>
    <row r="1" spans="1:4" x14ac:dyDescent="0.25">
      <c r="A1" s="22" t="s">
        <v>7</v>
      </c>
      <c r="B1" s="22"/>
      <c r="C1" s="22"/>
      <c r="D1" s="22"/>
    </row>
    <row r="2" spans="1:4" x14ac:dyDescent="0.25">
      <c r="A2" s="2" t="s">
        <v>2</v>
      </c>
      <c r="B2" s="2" t="s">
        <v>6</v>
      </c>
      <c r="C2" s="2" t="s">
        <v>0</v>
      </c>
      <c r="D2" s="2" t="s">
        <v>1</v>
      </c>
    </row>
    <row r="3" spans="1:4" x14ac:dyDescent="0.25">
      <c r="A3" s="3">
        <v>43405</v>
      </c>
      <c r="B3" s="16">
        <v>0.7006</v>
      </c>
      <c r="C3" s="4">
        <f>IF(A4&lt;&gt;"",_xlfn.DAYS(A4,A3),1)</f>
        <v>1</v>
      </c>
      <c r="D3" s="5">
        <f>1+(B3/360)*(C3/100)</f>
        <v>1.0000194611111111</v>
      </c>
    </row>
    <row r="4" spans="1:4" x14ac:dyDescent="0.25">
      <c r="A4" s="3">
        <v>43406</v>
      </c>
      <c r="B4" s="16">
        <v>0.70050000000000001</v>
      </c>
      <c r="C4" s="4">
        <f t="shared" ref="C4:C34" si="0">IF(A5&lt;&gt;"",_xlfn.DAYS(A5,A4),1)</f>
        <v>3</v>
      </c>
      <c r="D4" s="5">
        <f t="shared" ref="D4:D37" si="1">1+(B4/360)*(C4/100)</f>
        <v>1.0000583750000001</v>
      </c>
    </row>
    <row r="5" spans="1:4" x14ac:dyDescent="0.25">
      <c r="A5" s="3">
        <v>43409</v>
      </c>
      <c r="B5" s="16">
        <v>0.70089999999999997</v>
      </c>
      <c r="C5" s="4">
        <f t="shared" si="0"/>
        <v>1</v>
      </c>
      <c r="D5" s="5">
        <f t="shared" si="1"/>
        <v>1.0000194694444444</v>
      </c>
    </row>
    <row r="6" spans="1:4" x14ac:dyDescent="0.25">
      <c r="A6" s="3">
        <v>43410</v>
      </c>
      <c r="B6" s="16">
        <v>0.70169999999999999</v>
      </c>
      <c r="C6" s="4">
        <f t="shared" si="0"/>
        <v>1</v>
      </c>
      <c r="D6" s="5">
        <f t="shared" si="1"/>
        <v>1.0000194916666667</v>
      </c>
    </row>
    <row r="7" spans="1:4" x14ac:dyDescent="0.25">
      <c r="A7" s="3">
        <v>43411</v>
      </c>
      <c r="B7" s="16">
        <v>0.70309999999999995</v>
      </c>
      <c r="C7" s="4">
        <f t="shared" si="0"/>
        <v>1</v>
      </c>
      <c r="D7" s="5">
        <f t="shared" si="1"/>
        <v>1.0000195305555555</v>
      </c>
    </row>
    <row r="8" spans="1:4" x14ac:dyDescent="0.25">
      <c r="A8" s="3">
        <v>43412</v>
      </c>
      <c r="B8" s="16">
        <v>0.70230000000000004</v>
      </c>
      <c r="C8" s="4">
        <f t="shared" si="0"/>
        <v>1</v>
      </c>
      <c r="D8" s="5">
        <f t="shared" si="1"/>
        <v>1.0000195083333334</v>
      </c>
    </row>
    <row r="9" spans="1:4" x14ac:dyDescent="0.25">
      <c r="A9" s="6">
        <v>43413</v>
      </c>
      <c r="B9" s="17">
        <v>0.70279999999999998</v>
      </c>
      <c r="C9" s="4">
        <f t="shared" si="0"/>
        <v>3</v>
      </c>
      <c r="D9" s="5">
        <f t="shared" si="1"/>
        <v>1.0000585666666666</v>
      </c>
    </row>
    <row r="10" spans="1:4" x14ac:dyDescent="0.25">
      <c r="A10" s="3">
        <v>43416</v>
      </c>
      <c r="B10" s="16">
        <v>0.70230000000000004</v>
      </c>
      <c r="C10" s="4">
        <f t="shared" si="0"/>
        <v>1</v>
      </c>
      <c r="D10" s="5">
        <f t="shared" si="1"/>
        <v>1.0000195083333334</v>
      </c>
    </row>
    <row r="11" spans="1:4" x14ac:dyDescent="0.25">
      <c r="A11" s="3">
        <v>43417</v>
      </c>
      <c r="B11" s="16">
        <v>0.70250000000000001</v>
      </c>
      <c r="C11" s="4">
        <f t="shared" si="0"/>
        <v>1</v>
      </c>
      <c r="D11" s="5">
        <f t="shared" si="1"/>
        <v>1.000019513888889</v>
      </c>
    </row>
    <row r="12" spans="1:4" x14ac:dyDescent="0.25">
      <c r="A12" s="3">
        <v>43418</v>
      </c>
      <c r="B12" s="16">
        <v>0.70130000000000003</v>
      </c>
      <c r="C12" s="4">
        <f t="shared" si="0"/>
        <v>1</v>
      </c>
      <c r="D12" s="5">
        <f t="shared" si="1"/>
        <v>1.0000194805555556</v>
      </c>
    </row>
    <row r="13" spans="1:4" x14ac:dyDescent="0.25">
      <c r="A13" s="3">
        <v>43419</v>
      </c>
      <c r="B13" s="16">
        <v>0.70189999999999997</v>
      </c>
      <c r="C13" s="4">
        <f t="shared" si="0"/>
        <v>1</v>
      </c>
      <c r="D13" s="5">
        <f t="shared" si="1"/>
        <v>1.0000194972222223</v>
      </c>
    </row>
    <row r="14" spans="1:4" x14ac:dyDescent="0.25">
      <c r="A14" s="3">
        <v>43420</v>
      </c>
      <c r="B14" s="16">
        <v>0.70069999999999999</v>
      </c>
      <c r="C14" s="4">
        <f t="shared" si="0"/>
        <v>3</v>
      </c>
      <c r="D14" s="5">
        <f t="shared" si="1"/>
        <v>1.0000583916666668</v>
      </c>
    </row>
    <row r="15" spans="1:4" x14ac:dyDescent="0.25">
      <c r="A15" s="3">
        <v>43423</v>
      </c>
      <c r="B15" s="16">
        <v>0.7006</v>
      </c>
      <c r="C15" s="4">
        <f t="shared" si="0"/>
        <v>1</v>
      </c>
      <c r="D15" s="5">
        <f t="shared" si="1"/>
        <v>1.0000194611111111</v>
      </c>
    </row>
    <row r="16" spans="1:4" x14ac:dyDescent="0.25">
      <c r="A16" s="3">
        <v>43424</v>
      </c>
      <c r="B16" s="16">
        <v>0.70130000000000003</v>
      </c>
      <c r="C16" s="4">
        <f t="shared" si="0"/>
        <v>1</v>
      </c>
      <c r="D16" s="5">
        <f t="shared" si="1"/>
        <v>1.0000194805555556</v>
      </c>
    </row>
    <row r="17" spans="1:4" x14ac:dyDescent="0.25">
      <c r="A17" s="3">
        <v>43425</v>
      </c>
      <c r="B17" s="16">
        <v>0.70279999999999998</v>
      </c>
      <c r="C17" s="4">
        <f t="shared" si="0"/>
        <v>1</v>
      </c>
      <c r="D17" s="5">
        <f t="shared" si="1"/>
        <v>1.0000195222222221</v>
      </c>
    </row>
    <row r="18" spans="1:4" x14ac:dyDescent="0.25">
      <c r="A18" s="3">
        <v>43426</v>
      </c>
      <c r="B18" s="16">
        <v>0.70309999999999995</v>
      </c>
      <c r="C18" s="4">
        <f t="shared" si="0"/>
        <v>1</v>
      </c>
      <c r="D18" s="5">
        <f t="shared" si="1"/>
        <v>1.0000195305555555</v>
      </c>
    </row>
    <row r="19" spans="1:4" x14ac:dyDescent="0.25">
      <c r="A19" s="3">
        <v>43427</v>
      </c>
      <c r="B19" s="16">
        <v>0.70320000000000005</v>
      </c>
      <c r="C19" s="4">
        <f t="shared" si="0"/>
        <v>3</v>
      </c>
      <c r="D19" s="5">
        <f t="shared" si="1"/>
        <v>1.0000586</v>
      </c>
    </row>
    <row r="20" spans="1:4" x14ac:dyDescent="0.25">
      <c r="A20" s="3">
        <v>43430</v>
      </c>
      <c r="B20" s="16">
        <v>0.70099999999999996</v>
      </c>
      <c r="C20" s="4">
        <f t="shared" si="0"/>
        <v>1</v>
      </c>
      <c r="D20" s="5">
        <f t="shared" si="1"/>
        <v>1.0000194722222222</v>
      </c>
    </row>
    <row r="21" spans="1:4" x14ac:dyDescent="0.25">
      <c r="A21" s="3">
        <v>43431</v>
      </c>
      <c r="B21" s="16">
        <v>0.70179999999999998</v>
      </c>
      <c r="C21" s="4">
        <f t="shared" si="0"/>
        <v>1</v>
      </c>
      <c r="D21" s="5">
        <f t="shared" si="1"/>
        <v>1.0000194944444445</v>
      </c>
    </row>
    <row r="22" spans="1:4" x14ac:dyDescent="0.25">
      <c r="A22" s="3">
        <v>43432</v>
      </c>
      <c r="B22" s="16">
        <v>0.70099999999999996</v>
      </c>
      <c r="C22" s="4">
        <f t="shared" si="0"/>
        <v>1</v>
      </c>
      <c r="D22" s="5">
        <f t="shared" si="1"/>
        <v>1.0000194722222222</v>
      </c>
    </row>
    <row r="23" spans="1:4" x14ac:dyDescent="0.25">
      <c r="A23" s="3">
        <v>43433</v>
      </c>
      <c r="B23" s="16">
        <v>0.70169999999999999</v>
      </c>
      <c r="C23" s="4">
        <f t="shared" si="0"/>
        <v>1</v>
      </c>
      <c r="D23" s="5">
        <f t="shared" si="1"/>
        <v>1.0000194916666667</v>
      </c>
    </row>
    <row r="24" spans="1:4" x14ac:dyDescent="0.25">
      <c r="A24" s="3">
        <v>43434</v>
      </c>
      <c r="B24" s="16">
        <v>0.70020000000000004</v>
      </c>
      <c r="C24" s="4">
        <f t="shared" si="0"/>
        <v>3</v>
      </c>
      <c r="D24" s="5">
        <f t="shared" si="1"/>
        <v>1.00005835</v>
      </c>
    </row>
    <row r="25" spans="1:4" x14ac:dyDescent="0.25">
      <c r="A25" s="3">
        <v>43437</v>
      </c>
      <c r="B25" s="16">
        <v>0.70189999999999997</v>
      </c>
      <c r="C25" s="4">
        <f t="shared" si="0"/>
        <v>1</v>
      </c>
      <c r="D25" s="5">
        <f t="shared" si="1"/>
        <v>1.0000194972222223</v>
      </c>
    </row>
    <row r="26" spans="1:4" x14ac:dyDescent="0.25">
      <c r="A26" s="3">
        <v>43438</v>
      </c>
      <c r="B26" s="16">
        <v>0.70140000000000002</v>
      </c>
      <c r="C26" s="4">
        <f t="shared" si="0"/>
        <v>1</v>
      </c>
      <c r="D26" s="5">
        <f t="shared" si="1"/>
        <v>1.0000194833333333</v>
      </c>
    </row>
    <row r="27" spans="1:4" x14ac:dyDescent="0.25">
      <c r="A27" s="3">
        <v>43439</v>
      </c>
      <c r="B27" s="16">
        <v>0.70099999999999996</v>
      </c>
      <c r="C27" s="4">
        <f t="shared" si="0"/>
        <v>1</v>
      </c>
      <c r="D27" s="5">
        <f t="shared" si="1"/>
        <v>1.0000194722222222</v>
      </c>
    </row>
    <row r="28" spans="1:4" x14ac:dyDescent="0.25">
      <c r="A28" s="3">
        <v>43440</v>
      </c>
      <c r="B28" s="16">
        <v>0.70209999999999995</v>
      </c>
      <c r="C28" s="4">
        <f t="shared" si="0"/>
        <v>1</v>
      </c>
      <c r="D28" s="5">
        <f t="shared" si="1"/>
        <v>1.0000195027777778</v>
      </c>
    </row>
    <row r="29" spans="1:4" x14ac:dyDescent="0.25">
      <c r="A29" s="3">
        <v>43441</v>
      </c>
      <c r="B29" s="16">
        <v>0.70199999999999996</v>
      </c>
      <c r="C29" s="4">
        <f t="shared" si="0"/>
        <v>3</v>
      </c>
      <c r="D29" s="5">
        <f t="shared" si="1"/>
        <v>1.0000585</v>
      </c>
    </row>
    <row r="30" spans="1:4" x14ac:dyDescent="0.25">
      <c r="A30" s="3">
        <v>43444</v>
      </c>
      <c r="B30" s="16">
        <v>0.70279999999999998</v>
      </c>
      <c r="C30" s="4">
        <f t="shared" si="0"/>
        <v>1</v>
      </c>
      <c r="D30" s="5">
        <f t="shared" si="1"/>
        <v>1.0000195222222221</v>
      </c>
    </row>
    <row r="31" spans="1:4" x14ac:dyDescent="0.25">
      <c r="A31" s="3">
        <v>43445</v>
      </c>
      <c r="B31" s="16">
        <v>0.70269999999999999</v>
      </c>
      <c r="C31" s="4">
        <f t="shared" si="0"/>
        <v>1</v>
      </c>
      <c r="D31" s="5">
        <f t="shared" si="1"/>
        <v>1.0000195194444443</v>
      </c>
    </row>
    <row r="32" spans="1:4" x14ac:dyDescent="0.25">
      <c r="A32" s="3">
        <v>43446</v>
      </c>
      <c r="B32" s="16">
        <v>0.70169999999999999</v>
      </c>
      <c r="C32" s="4">
        <f t="shared" si="0"/>
        <v>1</v>
      </c>
      <c r="D32" s="5">
        <f t="shared" si="1"/>
        <v>1.0000194916666667</v>
      </c>
    </row>
    <row r="33" spans="1:13" x14ac:dyDescent="0.25">
      <c r="A33" s="3">
        <v>43447</v>
      </c>
      <c r="B33" s="16">
        <v>0.70099999999999996</v>
      </c>
      <c r="C33" s="4">
        <f t="shared" si="0"/>
        <v>1</v>
      </c>
      <c r="D33" s="5">
        <f t="shared" si="1"/>
        <v>1.0000194722222222</v>
      </c>
    </row>
    <row r="34" spans="1:13" x14ac:dyDescent="0.25">
      <c r="A34" s="3">
        <v>43448</v>
      </c>
      <c r="B34" s="16">
        <v>0.70279999999999998</v>
      </c>
      <c r="C34" s="4">
        <f t="shared" si="0"/>
        <v>3</v>
      </c>
      <c r="D34" s="5">
        <f t="shared" si="1"/>
        <v>1.0000585666666666</v>
      </c>
    </row>
    <row r="35" spans="1:13" x14ac:dyDescent="0.25">
      <c r="A35" s="3">
        <v>43451</v>
      </c>
      <c r="B35" s="16">
        <v>0.70030000000000003</v>
      </c>
      <c r="C35" s="4">
        <f>IF(A36&lt;&gt;"",_xlfn.DAYS(A36,A35),1)</f>
        <v>1</v>
      </c>
      <c r="D35" s="5">
        <f t="shared" si="1"/>
        <v>1.0000194527777777</v>
      </c>
    </row>
    <row r="36" spans="1:13" x14ac:dyDescent="0.25">
      <c r="A36" s="3">
        <v>43452</v>
      </c>
      <c r="B36" s="16">
        <v>0.70189999999999997</v>
      </c>
      <c r="C36" s="4">
        <f t="shared" ref="C36:C37" si="2">IF(A37&lt;&gt;"",_xlfn.DAYS(A37,A36),1)</f>
        <v>1</v>
      </c>
      <c r="D36" s="5">
        <f t="shared" si="1"/>
        <v>1.0000194972222223</v>
      </c>
    </row>
    <row r="37" spans="1:13" x14ac:dyDescent="0.25">
      <c r="A37" s="3">
        <v>43453</v>
      </c>
      <c r="B37" s="4">
        <v>0.70389999999999997</v>
      </c>
      <c r="C37" s="4">
        <f t="shared" si="2"/>
        <v>1</v>
      </c>
      <c r="D37" s="5">
        <f t="shared" si="1"/>
        <v>1.0000195527777778</v>
      </c>
    </row>
    <row r="38" spans="1:13" x14ac:dyDescent="0.25">
      <c r="A38" s="1"/>
      <c r="B38" s="2" t="s">
        <v>4</v>
      </c>
      <c r="C38" s="2">
        <f>SUM(C3:C37)</f>
        <v>49</v>
      </c>
      <c r="D38" s="7">
        <f>ROUND(100*(PRODUCT(D3:D37)-1)*(360/SUM(C3:C37)),4)</f>
        <v>0.70209999999999995</v>
      </c>
    </row>
    <row r="39" spans="1:13" x14ac:dyDescent="0.25">
      <c r="A39" s="1"/>
      <c r="B39" s="2" t="s">
        <v>3</v>
      </c>
      <c r="C39" s="8"/>
      <c r="D39" s="7">
        <f>100-D38</f>
        <v>99.297899999999998</v>
      </c>
    </row>
    <row r="42" spans="1:13" x14ac:dyDescent="0.25">
      <c r="A42" s="9" t="s">
        <v>8</v>
      </c>
      <c r="B42" s="23" t="s">
        <v>12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</row>
    <row r="43" spans="1:13" x14ac:dyDescent="0.25">
      <c r="A43" s="10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</row>
    <row r="44" spans="1:13" x14ac:dyDescent="0.25">
      <c r="A44" s="10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</row>
    <row r="45" spans="1:13" x14ac:dyDescent="0.25">
      <c r="A45" s="10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</row>
    <row r="46" spans="1:13" x14ac:dyDescent="0.25">
      <c r="A46" s="10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</row>
    <row r="47" spans="1:13" x14ac:dyDescent="0.25">
      <c r="A47" s="10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</row>
    <row r="48" spans="1:13" x14ac:dyDescent="0.25">
      <c r="A48" s="10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</row>
    <row r="49" spans="1:13" x14ac:dyDescent="0.25">
      <c r="A49" s="10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</row>
    <row r="50" spans="1:13" x14ac:dyDescent="0.25">
      <c r="A50" s="11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</row>
    <row r="51" spans="1:13" x14ac:dyDescent="0.25">
      <c r="A51" s="10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</row>
    <row r="52" spans="1:13" x14ac:dyDescent="0.25">
      <c r="A52" s="10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</row>
    <row r="53" spans="1:13" x14ac:dyDescent="0.25">
      <c r="A53" s="10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x14ac:dyDescent="0.25">
      <c r="A54" s="11" t="s">
        <v>9</v>
      </c>
      <c r="B54" s="13" t="s">
        <v>10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spans="1:13" x14ac:dyDescent="0.25">
      <c r="A55" s="10"/>
      <c r="B55" s="14" t="s">
        <v>11</v>
      </c>
      <c r="C55" s="12"/>
      <c r="D55" s="12"/>
      <c r="E55" s="12"/>
      <c r="F55" s="12"/>
      <c r="G55" s="12"/>
      <c r="H55" s="12"/>
      <c r="I55" s="15"/>
      <c r="J55" s="12"/>
      <c r="K55" s="12"/>
      <c r="L55" s="12"/>
      <c r="M55" s="12"/>
    </row>
  </sheetData>
  <mergeCells count="2">
    <mergeCell ref="A1:D1"/>
    <mergeCell ref="B42:M52"/>
  </mergeCells>
  <conditionalFormatting sqref="C3:C37">
    <cfRule type="colorScale" priority="1">
      <colorScale>
        <cfvo type="min"/>
        <cfvo type="max"/>
        <color theme="0" tint="-4.9989318521683403E-2"/>
        <color theme="0" tint="-0.14999847407452621"/>
      </colorScale>
    </cfRule>
  </conditionalFormatting>
  <hyperlinks>
    <hyperlink ref="B54" r:id="rId1" xr:uid="{49E53765-1D15-4F9C-95E6-F7A237BD7E0D}"/>
    <hyperlink ref="B55" r:id="rId2" xr:uid="{766A5753-53D9-4981-B04A-423A9DB7E2A5}"/>
  </hyperlinks>
  <pageMargins left="0.7" right="0.7" top="0.75" bottom="0.75" header="0.3" footer="0.3"/>
  <pageSetup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DF038-EC35-4A5E-BA42-1257A1113605}">
  <sheetPr codeName="Sheet4"/>
  <dimension ref="A1:D39"/>
  <sheetViews>
    <sheetView showGridLines="0" workbookViewId="0">
      <selection activeCell="F2" sqref="F2"/>
    </sheetView>
  </sheetViews>
  <sheetFormatPr defaultRowHeight="15" x14ac:dyDescent="0.25"/>
  <cols>
    <col min="1" max="1" width="16.7109375" customWidth="1"/>
    <col min="2" max="2" width="18" customWidth="1"/>
    <col min="3" max="4" width="16.7109375" customWidth="1"/>
    <col min="5" max="5" width="7.42578125" customWidth="1"/>
    <col min="6" max="11" width="16.7109375" customWidth="1"/>
  </cols>
  <sheetData>
    <row r="1" spans="1:4" x14ac:dyDescent="0.25">
      <c r="A1" s="22" t="s">
        <v>5</v>
      </c>
      <c r="B1" s="22"/>
      <c r="C1" s="22"/>
      <c r="D1" s="22"/>
    </row>
    <row r="2" spans="1:4" x14ac:dyDescent="0.25">
      <c r="A2" s="2" t="s">
        <v>2</v>
      </c>
      <c r="B2" s="2" t="s">
        <v>6</v>
      </c>
      <c r="C2" s="2" t="s">
        <v>0</v>
      </c>
      <c r="D2" s="2" t="s">
        <v>1</v>
      </c>
    </row>
    <row r="3" spans="1:4" x14ac:dyDescent="0.25">
      <c r="A3" s="3">
        <v>43356</v>
      </c>
      <c r="B3" s="16">
        <v>0.70240000000000002</v>
      </c>
      <c r="C3" s="4">
        <f>IF(A4&lt;&gt;"",_xlfn.DAYS(A4,A3),1)</f>
        <v>1</v>
      </c>
      <c r="D3" s="5">
        <f>1+(B3/360)*(C3/100)</f>
        <v>1.0000195111111112</v>
      </c>
    </row>
    <row r="4" spans="1:4" x14ac:dyDescent="0.25">
      <c r="A4" s="3">
        <v>43357</v>
      </c>
      <c r="B4" s="16">
        <v>0.7016</v>
      </c>
      <c r="C4" s="4">
        <f t="shared" ref="C4:C37" si="0">IF(A5&lt;&gt;"",_xlfn.DAYS(A5,A4),1)</f>
        <v>3</v>
      </c>
      <c r="D4" s="5">
        <f t="shared" ref="D4:D37" si="1">1+(B4/360)*(C4/100)</f>
        <v>1.0000584666666668</v>
      </c>
    </row>
    <row r="5" spans="1:4" x14ac:dyDescent="0.25">
      <c r="A5" s="3">
        <v>43360</v>
      </c>
      <c r="B5" s="16">
        <v>0.70130000000000003</v>
      </c>
      <c r="C5" s="4">
        <f t="shared" si="0"/>
        <v>1</v>
      </c>
      <c r="D5" s="5">
        <f t="shared" si="1"/>
        <v>1.0000194805555556</v>
      </c>
    </row>
    <row r="6" spans="1:4" x14ac:dyDescent="0.25">
      <c r="A6" s="3">
        <v>43361</v>
      </c>
      <c r="B6" s="16">
        <v>0.70150000000000001</v>
      </c>
      <c r="C6" s="4">
        <f t="shared" si="0"/>
        <v>1</v>
      </c>
      <c r="D6" s="5">
        <f t="shared" si="1"/>
        <v>1.0000194861111111</v>
      </c>
    </row>
    <row r="7" spans="1:4" x14ac:dyDescent="0.25">
      <c r="A7" s="3">
        <v>43362</v>
      </c>
      <c r="B7" s="16">
        <v>0.70050000000000001</v>
      </c>
      <c r="C7" s="4">
        <f t="shared" si="0"/>
        <v>1</v>
      </c>
      <c r="D7" s="5">
        <f t="shared" si="1"/>
        <v>1.0000194583333333</v>
      </c>
    </row>
    <row r="8" spans="1:4" x14ac:dyDescent="0.25">
      <c r="A8" s="3">
        <v>43363</v>
      </c>
      <c r="B8" s="16">
        <v>0.69989999999999997</v>
      </c>
      <c r="C8" s="4">
        <f t="shared" si="0"/>
        <v>1</v>
      </c>
      <c r="D8" s="5">
        <f t="shared" si="1"/>
        <v>1.0000194416666666</v>
      </c>
    </row>
    <row r="9" spans="1:4" x14ac:dyDescent="0.25">
      <c r="A9" s="6">
        <v>43364</v>
      </c>
      <c r="B9" s="17">
        <v>0.70030000000000003</v>
      </c>
      <c r="C9" s="4">
        <f t="shared" si="0"/>
        <v>3</v>
      </c>
      <c r="D9" s="5">
        <f t="shared" si="1"/>
        <v>1.0000583583333333</v>
      </c>
    </row>
    <row r="10" spans="1:4" x14ac:dyDescent="0.25">
      <c r="A10" s="3">
        <v>43367</v>
      </c>
      <c r="B10" s="16">
        <v>0.70099999999999996</v>
      </c>
      <c r="C10" s="4">
        <f t="shared" si="0"/>
        <v>1</v>
      </c>
      <c r="D10" s="5">
        <f t="shared" si="1"/>
        <v>1.0000194722222222</v>
      </c>
    </row>
    <row r="11" spans="1:4" x14ac:dyDescent="0.25">
      <c r="A11" s="3">
        <v>43368</v>
      </c>
      <c r="B11" s="16">
        <v>0.69950000000000001</v>
      </c>
      <c r="C11" s="4">
        <f t="shared" si="0"/>
        <v>1</v>
      </c>
      <c r="D11" s="5">
        <f t="shared" si="1"/>
        <v>1.0000194305555556</v>
      </c>
    </row>
    <row r="12" spans="1:4" x14ac:dyDescent="0.25">
      <c r="A12" s="3">
        <v>43369</v>
      </c>
      <c r="B12" s="16">
        <v>0.69899999999999995</v>
      </c>
      <c r="C12" s="4">
        <f t="shared" si="0"/>
        <v>1</v>
      </c>
      <c r="D12" s="5">
        <f t="shared" si="1"/>
        <v>1.0000194166666667</v>
      </c>
    </row>
    <row r="13" spans="1:4" x14ac:dyDescent="0.25">
      <c r="A13" s="3">
        <v>43370</v>
      </c>
      <c r="B13" s="16">
        <v>0.70150000000000001</v>
      </c>
      <c r="C13" s="4">
        <f t="shared" si="0"/>
        <v>1</v>
      </c>
      <c r="D13" s="5">
        <f t="shared" si="1"/>
        <v>1.0000194861111111</v>
      </c>
    </row>
    <row r="14" spans="1:4" x14ac:dyDescent="0.25">
      <c r="A14" s="3">
        <v>43371</v>
      </c>
      <c r="B14" s="16">
        <v>0.69640000000000002</v>
      </c>
      <c r="C14" s="4">
        <f t="shared" si="0"/>
        <v>3</v>
      </c>
      <c r="D14" s="5">
        <f t="shared" si="1"/>
        <v>1.0000580333333333</v>
      </c>
    </row>
    <row r="15" spans="1:4" x14ac:dyDescent="0.25">
      <c r="A15" s="3">
        <v>43374</v>
      </c>
      <c r="B15" s="16">
        <v>0.70209999999999995</v>
      </c>
      <c r="C15" s="4">
        <f t="shared" si="0"/>
        <v>1</v>
      </c>
      <c r="D15" s="5">
        <f t="shared" si="1"/>
        <v>1.0000195027777778</v>
      </c>
    </row>
    <row r="16" spans="1:4" x14ac:dyDescent="0.25">
      <c r="A16" s="3">
        <v>43375</v>
      </c>
      <c r="B16" s="16">
        <v>0.7026</v>
      </c>
      <c r="C16" s="4">
        <f t="shared" si="0"/>
        <v>1</v>
      </c>
      <c r="D16" s="5">
        <f t="shared" si="1"/>
        <v>1.0000195166666668</v>
      </c>
    </row>
    <row r="17" spans="1:4" x14ac:dyDescent="0.25">
      <c r="A17" s="3">
        <v>43376</v>
      </c>
      <c r="B17" s="16">
        <v>0.70150000000000001</v>
      </c>
      <c r="C17" s="4">
        <f t="shared" si="0"/>
        <v>1</v>
      </c>
      <c r="D17" s="5">
        <f t="shared" si="1"/>
        <v>1.0000194861111111</v>
      </c>
    </row>
    <row r="18" spans="1:4" x14ac:dyDescent="0.25">
      <c r="A18" s="3">
        <v>43377</v>
      </c>
      <c r="B18" s="16">
        <v>0.70230000000000004</v>
      </c>
      <c r="C18" s="4">
        <f t="shared" si="0"/>
        <v>1</v>
      </c>
      <c r="D18" s="5">
        <f t="shared" si="1"/>
        <v>1.0000195083333334</v>
      </c>
    </row>
    <row r="19" spans="1:4" x14ac:dyDescent="0.25">
      <c r="A19" s="3">
        <v>43378</v>
      </c>
      <c r="B19" s="16">
        <v>0.70099999999999996</v>
      </c>
      <c r="C19" s="4">
        <f t="shared" si="0"/>
        <v>3</v>
      </c>
      <c r="D19" s="5">
        <f t="shared" si="1"/>
        <v>1.0000584166666666</v>
      </c>
    </row>
    <row r="20" spans="1:4" x14ac:dyDescent="0.25">
      <c r="A20" s="3">
        <v>43381</v>
      </c>
      <c r="B20" s="16">
        <v>0.70209999999999995</v>
      </c>
      <c r="C20" s="4">
        <f t="shared" si="0"/>
        <v>1</v>
      </c>
      <c r="D20" s="5">
        <f t="shared" si="1"/>
        <v>1.0000195027777778</v>
      </c>
    </row>
    <row r="21" spans="1:4" x14ac:dyDescent="0.25">
      <c r="A21" s="3">
        <v>43382</v>
      </c>
      <c r="B21" s="16">
        <v>0.70189999999999997</v>
      </c>
      <c r="C21" s="4">
        <f t="shared" si="0"/>
        <v>1</v>
      </c>
      <c r="D21" s="5">
        <f t="shared" si="1"/>
        <v>1.0000194972222223</v>
      </c>
    </row>
    <row r="22" spans="1:4" x14ac:dyDescent="0.25">
      <c r="A22" s="3">
        <v>43383</v>
      </c>
      <c r="B22" s="16">
        <v>0.69969999999999999</v>
      </c>
      <c r="C22" s="4">
        <f t="shared" si="0"/>
        <v>1</v>
      </c>
      <c r="D22" s="5">
        <f t="shared" si="1"/>
        <v>1.0000194361111112</v>
      </c>
    </row>
    <row r="23" spans="1:4" x14ac:dyDescent="0.25">
      <c r="A23" s="3">
        <v>43384</v>
      </c>
      <c r="B23" s="16">
        <v>0.69989999999999997</v>
      </c>
      <c r="C23" s="4">
        <f t="shared" si="0"/>
        <v>1</v>
      </c>
      <c r="D23" s="5">
        <f t="shared" si="1"/>
        <v>1.0000194416666666</v>
      </c>
    </row>
    <row r="24" spans="1:4" x14ac:dyDescent="0.25">
      <c r="A24" s="3">
        <v>43385</v>
      </c>
      <c r="B24" s="16">
        <v>0.70120000000000005</v>
      </c>
      <c r="C24" s="4">
        <f t="shared" si="0"/>
        <v>3</v>
      </c>
      <c r="D24" s="5">
        <f t="shared" si="1"/>
        <v>1.0000584333333333</v>
      </c>
    </row>
    <row r="25" spans="1:4" x14ac:dyDescent="0.25">
      <c r="A25" s="3">
        <v>43388</v>
      </c>
      <c r="B25" s="16">
        <v>0.70099999999999996</v>
      </c>
      <c r="C25" s="4">
        <f t="shared" si="0"/>
        <v>1</v>
      </c>
      <c r="D25" s="5">
        <f t="shared" si="1"/>
        <v>1.0000194722222222</v>
      </c>
    </row>
    <row r="26" spans="1:4" x14ac:dyDescent="0.25">
      <c r="A26" s="3">
        <v>43389</v>
      </c>
      <c r="B26" s="16">
        <v>0.70120000000000005</v>
      </c>
      <c r="C26" s="4">
        <f t="shared" si="0"/>
        <v>1</v>
      </c>
      <c r="D26" s="5">
        <f t="shared" si="1"/>
        <v>1.0000194777777778</v>
      </c>
    </row>
    <row r="27" spans="1:4" x14ac:dyDescent="0.25">
      <c r="A27" s="3">
        <v>43390</v>
      </c>
      <c r="B27" s="16">
        <v>0.7016</v>
      </c>
      <c r="C27" s="4">
        <f t="shared" si="0"/>
        <v>1</v>
      </c>
      <c r="D27" s="5">
        <f t="shared" si="1"/>
        <v>1.0000194888888889</v>
      </c>
    </row>
    <row r="28" spans="1:4" x14ac:dyDescent="0.25">
      <c r="A28" s="3">
        <v>43391</v>
      </c>
      <c r="B28" s="16">
        <v>0.70169999999999999</v>
      </c>
      <c r="C28" s="4">
        <f t="shared" si="0"/>
        <v>1</v>
      </c>
      <c r="D28" s="5">
        <f t="shared" si="1"/>
        <v>1.0000194916666667</v>
      </c>
    </row>
    <row r="29" spans="1:4" x14ac:dyDescent="0.25">
      <c r="A29" s="3">
        <v>43392</v>
      </c>
      <c r="B29" s="16">
        <v>0.69989999999999997</v>
      </c>
      <c r="C29" s="4">
        <f t="shared" si="0"/>
        <v>3</v>
      </c>
      <c r="D29" s="5">
        <f t="shared" si="1"/>
        <v>1.0000583249999999</v>
      </c>
    </row>
    <row r="30" spans="1:4" x14ac:dyDescent="0.25">
      <c r="A30" s="3">
        <v>43395</v>
      </c>
      <c r="B30" s="16">
        <v>0.69899999999999995</v>
      </c>
      <c r="C30" s="4">
        <f t="shared" si="0"/>
        <v>1</v>
      </c>
      <c r="D30" s="5">
        <f t="shared" si="1"/>
        <v>1.0000194166666667</v>
      </c>
    </row>
    <row r="31" spans="1:4" x14ac:dyDescent="0.25">
      <c r="A31" s="3">
        <v>43396</v>
      </c>
      <c r="B31" s="16">
        <v>0.70040000000000002</v>
      </c>
      <c r="C31" s="4">
        <f t="shared" si="0"/>
        <v>1</v>
      </c>
      <c r="D31" s="5">
        <f t="shared" si="1"/>
        <v>1.0000194555555555</v>
      </c>
    </row>
    <row r="32" spans="1:4" x14ac:dyDescent="0.25">
      <c r="A32" s="3">
        <v>43397</v>
      </c>
      <c r="B32" s="16">
        <v>0.70230000000000004</v>
      </c>
      <c r="C32" s="4">
        <f t="shared" si="0"/>
        <v>1</v>
      </c>
      <c r="D32" s="5">
        <f t="shared" si="1"/>
        <v>1.0000195083333334</v>
      </c>
    </row>
    <row r="33" spans="1:4" x14ac:dyDescent="0.25">
      <c r="A33" s="3">
        <v>43398</v>
      </c>
      <c r="B33" s="16">
        <v>0.69879999999999998</v>
      </c>
      <c r="C33" s="4">
        <f t="shared" si="0"/>
        <v>1</v>
      </c>
      <c r="D33" s="5">
        <f t="shared" si="1"/>
        <v>1.0000194111111111</v>
      </c>
    </row>
    <row r="34" spans="1:4" x14ac:dyDescent="0.25">
      <c r="A34" s="3">
        <v>43399</v>
      </c>
      <c r="B34" s="16">
        <v>0.70209999999999995</v>
      </c>
      <c r="C34" s="4">
        <f t="shared" si="0"/>
        <v>3</v>
      </c>
      <c r="D34" s="5">
        <f t="shared" si="1"/>
        <v>1.0000585083333333</v>
      </c>
    </row>
    <row r="35" spans="1:4" x14ac:dyDescent="0.25">
      <c r="A35" s="3">
        <v>43402</v>
      </c>
      <c r="B35" s="16">
        <v>0.70109999999999995</v>
      </c>
      <c r="C35" s="4">
        <f t="shared" si="0"/>
        <v>1</v>
      </c>
      <c r="D35" s="5">
        <f t="shared" si="1"/>
        <v>1.000019475</v>
      </c>
    </row>
    <row r="36" spans="1:4" x14ac:dyDescent="0.25">
      <c r="A36" s="3">
        <v>43403</v>
      </c>
      <c r="B36" s="16">
        <v>0.70130000000000003</v>
      </c>
      <c r="C36" s="4">
        <f t="shared" si="0"/>
        <v>1</v>
      </c>
      <c r="D36" s="5">
        <f t="shared" si="1"/>
        <v>1.0000194805555556</v>
      </c>
    </row>
    <row r="37" spans="1:4" x14ac:dyDescent="0.25">
      <c r="A37" s="3">
        <v>43404</v>
      </c>
      <c r="B37" s="16">
        <v>0.70020000000000004</v>
      </c>
      <c r="C37" s="4">
        <f t="shared" si="0"/>
        <v>1</v>
      </c>
      <c r="D37" s="5">
        <f t="shared" si="1"/>
        <v>1.0000194499999999</v>
      </c>
    </row>
    <row r="38" spans="1:4" x14ac:dyDescent="0.25">
      <c r="A38" s="1"/>
      <c r="B38" s="2" t="s">
        <v>4</v>
      </c>
      <c r="C38" s="2">
        <f>SUM(C3:C37)</f>
        <v>49</v>
      </c>
      <c r="D38" s="7">
        <f>ROUND(100*(PRODUCT(D3:D37)-1)*(360/SUM(C3:C37)),4)</f>
        <v>0.70099999999999996</v>
      </c>
    </row>
    <row r="39" spans="1:4" x14ac:dyDescent="0.25">
      <c r="A39" s="1"/>
      <c r="B39" s="2" t="s">
        <v>3</v>
      </c>
      <c r="C39" s="8"/>
      <c r="D39" s="7">
        <f>100-D38</f>
        <v>99.299000000000007</v>
      </c>
    </row>
  </sheetData>
  <mergeCells count="1">
    <mergeCell ref="A1:D1"/>
  </mergeCells>
  <conditionalFormatting sqref="C3:C37">
    <cfRule type="colorScale" priority="1">
      <colorScale>
        <cfvo type="min"/>
        <cfvo type="max"/>
        <color theme="0" tint="-4.9989318521683403E-2"/>
        <color theme="0" tint="-0.14999847407452621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3E510-86BD-469A-80DC-1C6E4C4186B7}">
  <dimension ref="A1:M60"/>
  <sheetViews>
    <sheetView showGridLines="0" workbookViewId="0">
      <selection sqref="A1:D1"/>
    </sheetView>
  </sheetViews>
  <sheetFormatPr defaultRowHeight="15" x14ac:dyDescent="0.25"/>
  <cols>
    <col min="1" max="1" width="16.7109375" customWidth="1"/>
    <col min="2" max="2" width="18" customWidth="1"/>
    <col min="3" max="4" width="16.7109375" customWidth="1"/>
    <col min="5" max="5" width="7.42578125" customWidth="1"/>
    <col min="6" max="11" width="16.7109375" customWidth="1"/>
  </cols>
  <sheetData>
    <row r="1" spans="1:7" x14ac:dyDescent="0.25">
      <c r="A1" s="22" t="s">
        <v>26</v>
      </c>
      <c r="B1" s="22"/>
      <c r="C1" s="22"/>
      <c r="D1" s="22"/>
    </row>
    <row r="2" spans="1:7" x14ac:dyDescent="0.25">
      <c r="A2" s="2" t="s">
        <v>2</v>
      </c>
      <c r="B2" s="2" t="s">
        <v>6</v>
      </c>
      <c r="C2" s="2" t="s">
        <v>0</v>
      </c>
      <c r="D2" s="2" t="s">
        <v>1</v>
      </c>
    </row>
    <row r="3" spans="1:7" x14ac:dyDescent="0.25">
      <c r="A3" s="3">
        <v>44049</v>
      </c>
      <c r="B3" s="16">
        <v>5.7299999999999997E-2</v>
      </c>
      <c r="C3" s="4">
        <f>IF(A3&lt;&gt;"",IF(A4&lt;&gt;"",_xlfn.DAYS(A4,A3),1),0)</f>
        <v>1</v>
      </c>
      <c r="D3" s="5">
        <f>1+(C3/360)*(B3/100)</f>
        <v>1.0000015916666667</v>
      </c>
      <c r="E3" t="s">
        <v>16</v>
      </c>
      <c r="G3" s="21"/>
    </row>
    <row r="4" spans="1:7" x14ac:dyDescent="0.25">
      <c r="A4" s="3">
        <v>44050</v>
      </c>
      <c r="B4" s="16">
        <v>5.8400000000000001E-2</v>
      </c>
      <c r="C4" s="4">
        <f t="shared" ref="C4:C31" si="0">IF(A4&lt;&gt;"",IF(A5&lt;&gt;"",_xlfn.DAYS(A5,A4),1),0)</f>
        <v>3</v>
      </c>
      <c r="D4" s="5">
        <f t="shared" ref="D4:D31" si="1">1+(C4/360)*(B4/100)</f>
        <v>1.0000048666666668</v>
      </c>
      <c r="G4" s="21"/>
    </row>
    <row r="5" spans="1:7" x14ac:dyDescent="0.25">
      <c r="A5" s="3">
        <v>44053</v>
      </c>
      <c r="B5" s="16">
        <v>5.7200000000000001E-2</v>
      </c>
      <c r="C5" s="4">
        <f t="shared" si="0"/>
        <v>1</v>
      </c>
      <c r="D5" s="5">
        <f t="shared" si="1"/>
        <v>1.0000015888888889</v>
      </c>
    </row>
    <row r="6" spans="1:7" x14ac:dyDescent="0.25">
      <c r="A6" s="3">
        <v>44054</v>
      </c>
      <c r="B6" s="16">
        <v>5.6099999999999997E-2</v>
      </c>
      <c r="C6" s="4">
        <f t="shared" si="0"/>
        <v>1</v>
      </c>
      <c r="D6" s="5">
        <f t="shared" si="1"/>
        <v>1.0000015583333333</v>
      </c>
    </row>
    <row r="7" spans="1:7" x14ac:dyDescent="0.25">
      <c r="A7" s="3">
        <v>44055</v>
      </c>
      <c r="B7" s="16">
        <v>5.6300000000000003E-2</v>
      </c>
      <c r="C7" s="4">
        <f t="shared" si="0"/>
        <v>1</v>
      </c>
      <c r="D7" s="5">
        <f t="shared" si="1"/>
        <v>1.0000015638888888</v>
      </c>
    </row>
    <row r="8" spans="1:7" x14ac:dyDescent="0.25">
      <c r="A8" s="3">
        <v>44056</v>
      </c>
      <c r="B8" s="16">
        <v>5.7099999999999998E-2</v>
      </c>
      <c r="C8" s="4">
        <f t="shared" si="0"/>
        <v>1</v>
      </c>
      <c r="D8" s="5">
        <f t="shared" si="1"/>
        <v>1.0000015861111111</v>
      </c>
    </row>
    <row r="9" spans="1:7" x14ac:dyDescent="0.25">
      <c r="A9" s="3">
        <v>44057</v>
      </c>
      <c r="B9" s="16">
        <v>5.6800000000000003E-2</v>
      </c>
      <c r="C9" s="4">
        <f t="shared" si="0"/>
        <v>3</v>
      </c>
      <c r="D9" s="5">
        <f t="shared" si="1"/>
        <v>1.0000047333333333</v>
      </c>
    </row>
    <row r="10" spans="1:7" x14ac:dyDescent="0.25">
      <c r="A10" s="3">
        <v>44060</v>
      </c>
      <c r="B10" s="16">
        <v>5.6300000000000003E-2</v>
      </c>
      <c r="C10" s="4">
        <f t="shared" si="0"/>
        <v>1</v>
      </c>
      <c r="D10" s="5">
        <f t="shared" si="1"/>
        <v>1.0000015638888888</v>
      </c>
    </row>
    <row r="11" spans="1:7" x14ac:dyDescent="0.25">
      <c r="A11" s="3">
        <v>44061</v>
      </c>
      <c r="B11" s="16">
        <v>5.5300000000000002E-2</v>
      </c>
      <c r="C11" s="4">
        <f t="shared" si="0"/>
        <v>1</v>
      </c>
      <c r="D11" s="5">
        <f t="shared" si="1"/>
        <v>1.0000015361111112</v>
      </c>
    </row>
    <row r="12" spans="1:7" x14ac:dyDescent="0.25">
      <c r="A12" s="3">
        <v>44062</v>
      </c>
      <c r="B12" s="16">
        <v>5.62E-2</v>
      </c>
      <c r="C12" s="4">
        <f t="shared" si="0"/>
        <v>1</v>
      </c>
      <c r="D12" s="5">
        <f t="shared" si="1"/>
        <v>1.000001561111111</v>
      </c>
    </row>
    <row r="13" spans="1:7" x14ac:dyDescent="0.25">
      <c r="A13" s="3">
        <v>44063</v>
      </c>
      <c r="B13" s="16">
        <v>5.57E-2</v>
      </c>
      <c r="C13" s="4">
        <f t="shared" si="0"/>
        <v>1</v>
      </c>
      <c r="D13" s="5">
        <f t="shared" si="1"/>
        <v>1.0000015472222221</v>
      </c>
    </row>
    <row r="14" spans="1:7" x14ac:dyDescent="0.25">
      <c r="A14" s="3">
        <v>44064</v>
      </c>
      <c r="B14" s="16">
        <v>5.5599999999999997E-2</v>
      </c>
      <c r="C14" s="4">
        <f t="shared" si="0"/>
        <v>3</v>
      </c>
      <c r="D14" s="5">
        <f t="shared" si="1"/>
        <v>1.0000046333333332</v>
      </c>
    </row>
    <row r="15" spans="1:7" x14ac:dyDescent="0.25">
      <c r="A15" s="3">
        <v>44067</v>
      </c>
      <c r="B15" s="16">
        <v>5.45E-2</v>
      </c>
      <c r="C15" s="4">
        <f t="shared" si="0"/>
        <v>1</v>
      </c>
      <c r="D15" s="5">
        <f t="shared" si="1"/>
        <v>1.0000015138888889</v>
      </c>
    </row>
    <row r="16" spans="1:7" x14ac:dyDescent="0.25">
      <c r="A16" s="3">
        <v>44068</v>
      </c>
      <c r="B16" s="16">
        <v>5.5300000000000002E-2</v>
      </c>
      <c r="C16" s="4">
        <f t="shared" si="0"/>
        <v>1</v>
      </c>
      <c r="D16" s="5">
        <f t="shared" si="1"/>
        <v>1.0000015361111112</v>
      </c>
    </row>
    <row r="17" spans="1:5" x14ac:dyDescent="0.25">
      <c r="A17" s="3">
        <v>44069</v>
      </c>
      <c r="B17" s="16">
        <v>5.4699999999999999E-2</v>
      </c>
      <c r="C17" s="4">
        <f t="shared" si="0"/>
        <v>1</v>
      </c>
      <c r="D17" s="5">
        <f t="shared" si="1"/>
        <v>1.0000015194444445</v>
      </c>
    </row>
    <row r="18" spans="1:5" x14ac:dyDescent="0.25">
      <c r="A18" s="3">
        <v>44070</v>
      </c>
      <c r="B18" s="16">
        <v>5.5899999999999998E-2</v>
      </c>
      <c r="C18" s="4">
        <f t="shared" si="0"/>
        <v>1</v>
      </c>
      <c r="D18" s="5">
        <f t="shared" si="1"/>
        <v>1.0000015527777777</v>
      </c>
    </row>
    <row r="19" spans="1:5" x14ac:dyDescent="0.25">
      <c r="A19" s="3">
        <v>44071</v>
      </c>
      <c r="B19" s="16">
        <v>5.45E-2</v>
      </c>
      <c r="C19" s="4">
        <f t="shared" si="0"/>
        <v>4</v>
      </c>
      <c r="D19" s="5">
        <f t="shared" si="1"/>
        <v>1.0000060555555557</v>
      </c>
    </row>
    <row r="20" spans="1:5" x14ac:dyDescent="0.25">
      <c r="A20" s="3">
        <v>44075</v>
      </c>
      <c r="B20" s="16">
        <v>5.5199999999999999E-2</v>
      </c>
      <c r="C20" s="4">
        <f t="shared" si="0"/>
        <v>1</v>
      </c>
      <c r="D20" s="5">
        <f t="shared" si="1"/>
        <v>1.0000015333333334</v>
      </c>
    </row>
    <row r="21" spans="1:5" x14ac:dyDescent="0.25">
      <c r="A21" s="3">
        <v>44076</v>
      </c>
      <c r="B21" s="16">
        <v>5.4699999999999999E-2</v>
      </c>
      <c r="C21" s="4">
        <f t="shared" si="0"/>
        <v>1</v>
      </c>
      <c r="D21" s="5">
        <f t="shared" si="1"/>
        <v>1.0000015194444445</v>
      </c>
    </row>
    <row r="22" spans="1:5" x14ac:dyDescent="0.25">
      <c r="A22" s="3">
        <v>44077</v>
      </c>
      <c r="B22" s="16">
        <v>5.6099999999999997E-2</v>
      </c>
      <c r="C22" s="4">
        <f t="shared" si="0"/>
        <v>1</v>
      </c>
      <c r="D22" s="5">
        <f t="shared" si="1"/>
        <v>1.0000015583333333</v>
      </c>
    </row>
    <row r="23" spans="1:5" x14ac:dyDescent="0.25">
      <c r="A23" s="3">
        <v>44078</v>
      </c>
      <c r="B23" s="16">
        <v>5.6000000000000001E-2</v>
      </c>
      <c r="C23" s="4">
        <f t="shared" si="0"/>
        <v>3</v>
      </c>
      <c r="D23" s="5">
        <f t="shared" si="1"/>
        <v>1.0000046666666667</v>
      </c>
    </row>
    <row r="24" spans="1:5" x14ac:dyDescent="0.25">
      <c r="A24" s="3">
        <v>44081</v>
      </c>
      <c r="B24" s="16">
        <v>5.5599999999999997E-2</v>
      </c>
      <c r="C24" s="4">
        <f t="shared" si="0"/>
        <v>1</v>
      </c>
      <c r="D24" s="5">
        <f t="shared" si="1"/>
        <v>1.0000015444444443</v>
      </c>
    </row>
    <row r="25" spans="1:5" x14ac:dyDescent="0.25">
      <c r="A25" s="3">
        <v>44082</v>
      </c>
      <c r="B25" s="16">
        <v>5.57E-2</v>
      </c>
      <c r="C25" s="4">
        <f t="shared" si="0"/>
        <v>1</v>
      </c>
      <c r="D25" s="5">
        <f t="shared" si="1"/>
        <v>1.0000015472222221</v>
      </c>
    </row>
    <row r="26" spans="1:5" x14ac:dyDescent="0.25">
      <c r="A26" s="3">
        <v>44083</v>
      </c>
      <c r="B26" s="16">
        <v>5.5E-2</v>
      </c>
      <c r="C26" s="4">
        <f t="shared" si="0"/>
        <v>1</v>
      </c>
      <c r="D26" s="5">
        <f t="shared" si="1"/>
        <v>1.0000015277777778</v>
      </c>
    </row>
    <row r="27" spans="1:5" x14ac:dyDescent="0.25">
      <c r="A27" s="3">
        <v>44084</v>
      </c>
      <c r="B27" s="16">
        <v>5.5199999999999999E-2</v>
      </c>
      <c r="C27" s="4">
        <f t="shared" si="0"/>
        <v>1</v>
      </c>
      <c r="D27" s="5">
        <f t="shared" si="1"/>
        <v>1.0000015333333334</v>
      </c>
    </row>
    <row r="28" spans="1:5" x14ac:dyDescent="0.25">
      <c r="A28" s="3">
        <v>44085</v>
      </c>
      <c r="B28" s="16">
        <v>5.6899999999999999E-2</v>
      </c>
      <c r="C28" s="4">
        <f t="shared" si="0"/>
        <v>3</v>
      </c>
      <c r="D28" s="5">
        <f t="shared" si="1"/>
        <v>1.0000047416666666</v>
      </c>
    </row>
    <row r="29" spans="1:5" x14ac:dyDescent="0.25">
      <c r="A29" s="3">
        <v>44088</v>
      </c>
      <c r="B29" s="16">
        <v>5.57E-2</v>
      </c>
      <c r="C29" s="4">
        <f t="shared" si="0"/>
        <v>1</v>
      </c>
      <c r="D29" s="5">
        <f t="shared" si="1"/>
        <v>1.0000015472222221</v>
      </c>
    </row>
    <row r="30" spans="1:5" x14ac:dyDescent="0.25">
      <c r="A30" s="3">
        <v>44089</v>
      </c>
      <c r="B30" s="16">
        <v>5.5599999999999997E-2</v>
      </c>
      <c r="C30" s="4">
        <f t="shared" si="0"/>
        <v>1</v>
      </c>
      <c r="D30" s="5">
        <f t="shared" si="1"/>
        <v>1.0000015444444443</v>
      </c>
    </row>
    <row r="31" spans="1:5" x14ac:dyDescent="0.25">
      <c r="A31" s="3">
        <v>44090</v>
      </c>
      <c r="B31" s="16">
        <v>5.5800000000000002E-2</v>
      </c>
      <c r="C31" s="4">
        <f t="shared" si="0"/>
        <v>1</v>
      </c>
      <c r="D31" s="5">
        <f t="shared" si="1"/>
        <v>1.0000015499999999</v>
      </c>
      <c r="E31" t="s">
        <v>17</v>
      </c>
    </row>
    <row r="32" spans="1:5" x14ac:dyDescent="0.25">
      <c r="A32" s="3"/>
      <c r="B32" s="16"/>
      <c r="C32" s="4"/>
      <c r="D32" s="5"/>
    </row>
    <row r="33" spans="1:13" x14ac:dyDescent="0.25">
      <c r="A33" s="3"/>
      <c r="B33" s="16"/>
      <c r="C33" s="4"/>
      <c r="D33" s="5"/>
    </row>
    <row r="34" spans="1:13" x14ac:dyDescent="0.25">
      <c r="A34" s="3"/>
      <c r="B34" s="16"/>
      <c r="C34" s="4"/>
      <c r="D34" s="5"/>
    </row>
    <row r="35" spans="1:13" x14ac:dyDescent="0.25">
      <c r="A35" s="3"/>
      <c r="B35" s="16"/>
      <c r="C35" s="4"/>
      <c r="D35" s="5"/>
    </row>
    <row r="36" spans="1:13" x14ac:dyDescent="0.25">
      <c r="A36" s="3"/>
      <c r="B36" s="16"/>
      <c r="C36" s="4"/>
      <c r="D36" s="5"/>
    </row>
    <row r="37" spans="1:13" x14ac:dyDescent="0.25">
      <c r="A37" s="3"/>
      <c r="B37" s="16"/>
      <c r="C37" s="4"/>
      <c r="D37" s="5"/>
      <c r="G37" s="21"/>
    </row>
    <row r="38" spans="1:13" x14ac:dyDescent="0.25">
      <c r="A38" s="3"/>
      <c r="B38" s="16"/>
      <c r="C38" s="4"/>
      <c r="D38" s="5"/>
    </row>
    <row r="39" spans="1:13" x14ac:dyDescent="0.25">
      <c r="A39" s="3"/>
      <c r="B39" s="16"/>
      <c r="C39" s="4"/>
      <c r="D39" s="5"/>
    </row>
    <row r="40" spans="1:13" x14ac:dyDescent="0.25">
      <c r="A40" s="3"/>
      <c r="B40" s="16"/>
      <c r="C40" s="4"/>
      <c r="D40" s="5"/>
    </row>
    <row r="41" spans="1:13" x14ac:dyDescent="0.25">
      <c r="A41" s="3"/>
      <c r="B41" s="16"/>
      <c r="C41" s="4"/>
      <c r="D41" s="5"/>
    </row>
    <row r="42" spans="1:13" x14ac:dyDescent="0.25">
      <c r="A42" s="3"/>
      <c r="B42" s="16"/>
      <c r="C42" s="4"/>
      <c r="D42" s="5"/>
    </row>
    <row r="43" spans="1:13" x14ac:dyDescent="0.25">
      <c r="A43" s="1"/>
      <c r="B43" s="19" t="s">
        <v>4</v>
      </c>
      <c r="C43" s="19">
        <f>SUM(C3:C42)</f>
        <v>42</v>
      </c>
      <c r="D43" s="20">
        <f>ROUND(100*(PRODUCT(D3:D42)-1)*(360/SUM(C3:C42)),4)</f>
        <v>5.6000000000000001E-2</v>
      </c>
    </row>
    <row r="44" spans="1:13" x14ac:dyDescent="0.25">
      <c r="A44" s="1"/>
      <c r="B44" s="2" t="s">
        <v>3</v>
      </c>
      <c r="C44" s="8"/>
      <c r="D44" s="7">
        <f>100-D43</f>
        <v>99.944000000000003</v>
      </c>
    </row>
    <row r="47" spans="1:13" ht="15" customHeight="1" x14ac:dyDescent="0.25">
      <c r="A47" s="9" t="s">
        <v>8</v>
      </c>
      <c r="B47" s="23" t="s">
        <v>12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</row>
    <row r="48" spans="1:13" x14ac:dyDescent="0.25">
      <c r="A48" s="10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</row>
    <row r="49" spans="1:13" x14ac:dyDescent="0.25">
      <c r="A49" s="10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</row>
    <row r="50" spans="1:13" x14ac:dyDescent="0.25">
      <c r="A50" s="10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</row>
    <row r="51" spans="1:13" x14ac:dyDescent="0.25">
      <c r="A51" s="10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</row>
    <row r="52" spans="1:13" x14ac:dyDescent="0.25">
      <c r="A52" s="10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</row>
    <row r="53" spans="1:13" x14ac:dyDescent="0.25">
      <c r="A53" s="10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</row>
    <row r="54" spans="1:13" x14ac:dyDescent="0.25">
      <c r="A54" s="10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</row>
    <row r="55" spans="1:13" x14ac:dyDescent="0.25">
      <c r="A55" s="11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</row>
    <row r="56" spans="1:13" x14ac:dyDescent="0.25">
      <c r="A56" s="10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</row>
    <row r="57" spans="1:13" x14ac:dyDescent="0.25">
      <c r="A57" s="10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</row>
    <row r="58" spans="1:13" x14ac:dyDescent="0.25">
      <c r="A58" s="10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spans="1:13" x14ac:dyDescent="0.25">
      <c r="A59" s="11" t="s">
        <v>9</v>
      </c>
      <c r="B59" s="13" t="s">
        <v>10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spans="1:13" x14ac:dyDescent="0.25">
      <c r="A60" s="10"/>
      <c r="B60" s="14" t="s">
        <v>11</v>
      </c>
      <c r="C60" s="12"/>
      <c r="D60" s="12"/>
      <c r="E60" s="12"/>
      <c r="F60" s="12"/>
      <c r="G60" s="12"/>
      <c r="H60" s="12"/>
      <c r="I60" s="15"/>
      <c r="J60" s="12"/>
      <c r="K60" s="12"/>
      <c r="L60" s="12"/>
      <c r="M60" s="12"/>
    </row>
  </sheetData>
  <mergeCells count="2">
    <mergeCell ref="A1:D1"/>
    <mergeCell ref="B47:M57"/>
  </mergeCells>
  <conditionalFormatting sqref="C3:C42">
    <cfRule type="colorScale" priority="1">
      <colorScale>
        <cfvo type="min"/>
        <cfvo type="max"/>
        <color theme="0" tint="-4.9989318521683403E-2"/>
        <color theme="0" tint="-0.14999847407452621"/>
      </colorScale>
    </cfRule>
  </conditionalFormatting>
  <hyperlinks>
    <hyperlink ref="B59" r:id="rId1" xr:uid="{24AFF0DA-251F-4953-8C7E-E1FB8D9EC4DA}"/>
    <hyperlink ref="B60" r:id="rId2" xr:uid="{D8FB809B-10A3-473A-B1EE-85004230A78B}"/>
  </hyperlink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19D21-04DB-4B2D-BB62-0AADAED1BA23}">
  <dimension ref="A1:M60"/>
  <sheetViews>
    <sheetView showGridLines="0" workbookViewId="0">
      <selection activeCell="H13" sqref="H13"/>
    </sheetView>
  </sheetViews>
  <sheetFormatPr defaultRowHeight="15" x14ac:dyDescent="0.25"/>
  <cols>
    <col min="1" max="1" width="16.7109375" customWidth="1"/>
    <col min="2" max="2" width="18" customWidth="1"/>
    <col min="3" max="4" width="16.7109375" customWidth="1"/>
    <col min="5" max="5" width="7.42578125" customWidth="1"/>
    <col min="6" max="11" width="16.7109375" customWidth="1"/>
  </cols>
  <sheetData>
    <row r="1" spans="1:7" x14ac:dyDescent="0.25">
      <c r="A1" s="22" t="s">
        <v>19</v>
      </c>
      <c r="B1" s="22"/>
      <c r="C1" s="22"/>
      <c r="D1" s="22"/>
    </row>
    <row r="2" spans="1:7" x14ac:dyDescent="0.25">
      <c r="A2" s="2" t="s">
        <v>2</v>
      </c>
      <c r="B2" s="2" t="s">
        <v>6</v>
      </c>
      <c r="C2" s="2" t="s">
        <v>0</v>
      </c>
      <c r="D2" s="2" t="s">
        <v>1</v>
      </c>
    </row>
    <row r="3" spans="1:7" x14ac:dyDescent="0.25">
      <c r="A3" s="3">
        <v>44000</v>
      </c>
      <c r="B3" s="16">
        <v>6.2399999999999997E-2</v>
      </c>
      <c r="C3" s="4">
        <f>IF(A3&lt;&gt;"",IF(A4&lt;&gt;"",_xlfn.DAYS(A4,A3),1),0)</f>
        <v>1</v>
      </c>
      <c r="D3" s="5">
        <f>1+(C3/360)*(B3/100)</f>
        <v>1.0000017333333333</v>
      </c>
      <c r="E3" t="s">
        <v>16</v>
      </c>
      <c r="G3" s="21"/>
    </row>
    <row r="4" spans="1:7" x14ac:dyDescent="0.25">
      <c r="A4" s="3">
        <v>44001</v>
      </c>
      <c r="B4" s="16">
        <v>6.3700000000000007E-2</v>
      </c>
      <c r="C4" s="4">
        <f t="shared" ref="C4:C42" si="0">IF(A4&lt;&gt;"",IF(A5&lt;&gt;"",_xlfn.DAYS(A5,A4),1),0)</f>
        <v>3</v>
      </c>
      <c r="D4" s="5">
        <f t="shared" ref="D4:D42" si="1">1+(C4/360)*(B4/100)</f>
        <v>1.0000053083333333</v>
      </c>
      <c r="G4" s="21"/>
    </row>
    <row r="5" spans="1:7" x14ac:dyDescent="0.25">
      <c r="A5" s="3">
        <v>44004</v>
      </c>
      <c r="B5" s="16">
        <v>6.3600000000000004E-2</v>
      </c>
      <c r="C5" s="4">
        <f t="shared" si="0"/>
        <v>1</v>
      </c>
      <c r="D5" s="5">
        <f t="shared" si="1"/>
        <v>1.0000017666666667</v>
      </c>
    </row>
    <row r="6" spans="1:7" x14ac:dyDescent="0.25">
      <c r="A6" s="3">
        <v>44005</v>
      </c>
      <c r="B6" s="16">
        <v>6.2100000000000002E-2</v>
      </c>
      <c r="C6" s="4">
        <f t="shared" si="0"/>
        <v>1</v>
      </c>
      <c r="D6" s="5">
        <f t="shared" si="1"/>
        <v>1.000001725</v>
      </c>
    </row>
    <row r="7" spans="1:7" x14ac:dyDescent="0.25">
      <c r="A7" s="3">
        <v>44006</v>
      </c>
      <c r="B7" s="16">
        <v>6.2600000000000003E-2</v>
      </c>
      <c r="C7" s="4">
        <f t="shared" si="0"/>
        <v>1</v>
      </c>
      <c r="D7" s="5">
        <f t="shared" si="1"/>
        <v>1.0000017388888889</v>
      </c>
    </row>
    <row r="8" spans="1:7" x14ac:dyDescent="0.25">
      <c r="A8" s="3">
        <v>44007</v>
      </c>
      <c r="B8" s="16">
        <v>6.3E-2</v>
      </c>
      <c r="C8" s="4">
        <f t="shared" si="0"/>
        <v>1</v>
      </c>
      <c r="D8" s="5">
        <f t="shared" si="1"/>
        <v>1.00000175</v>
      </c>
    </row>
    <row r="9" spans="1:7" x14ac:dyDescent="0.25">
      <c r="A9" s="3">
        <v>44008</v>
      </c>
      <c r="B9" s="16">
        <v>6.3299999999999995E-2</v>
      </c>
      <c r="C9" s="4">
        <f t="shared" si="0"/>
        <v>3</v>
      </c>
      <c r="D9" s="5">
        <f t="shared" si="1"/>
        <v>1.0000052749999999</v>
      </c>
    </row>
    <row r="10" spans="1:7" x14ac:dyDescent="0.25">
      <c r="A10" s="3">
        <v>44011</v>
      </c>
      <c r="B10" s="16">
        <v>6.1899999999999997E-2</v>
      </c>
      <c r="C10" s="4">
        <f t="shared" si="0"/>
        <v>1</v>
      </c>
      <c r="D10" s="5">
        <f t="shared" si="1"/>
        <v>1.0000017194444444</v>
      </c>
    </row>
    <row r="11" spans="1:7" x14ac:dyDescent="0.25">
      <c r="A11" s="3">
        <v>44012</v>
      </c>
      <c r="B11" s="16">
        <v>6.0299999999999999E-2</v>
      </c>
      <c r="C11" s="4">
        <f t="shared" si="0"/>
        <v>1</v>
      </c>
      <c r="D11" s="5">
        <f t="shared" si="1"/>
        <v>1.000001675</v>
      </c>
    </row>
    <row r="12" spans="1:7" x14ac:dyDescent="0.25">
      <c r="A12" s="3">
        <v>44013</v>
      </c>
      <c r="B12" s="16">
        <v>6.1100000000000002E-2</v>
      </c>
      <c r="C12" s="4">
        <f t="shared" si="0"/>
        <v>1</v>
      </c>
      <c r="D12" s="5">
        <f t="shared" si="1"/>
        <v>1.0000016972222223</v>
      </c>
    </row>
    <row r="13" spans="1:7" x14ac:dyDescent="0.25">
      <c r="A13" s="3">
        <v>44014</v>
      </c>
      <c r="B13" s="16">
        <v>6.08E-2</v>
      </c>
      <c r="C13" s="4">
        <f t="shared" si="0"/>
        <v>1</v>
      </c>
      <c r="D13" s="5">
        <f t="shared" si="1"/>
        <v>1.000001688888889</v>
      </c>
    </row>
    <row r="14" spans="1:7" x14ac:dyDescent="0.25">
      <c r="A14" s="3">
        <v>44015</v>
      </c>
      <c r="B14" s="16">
        <v>6.08E-2</v>
      </c>
      <c r="C14" s="4">
        <f t="shared" si="0"/>
        <v>3</v>
      </c>
      <c r="D14" s="5">
        <f t="shared" si="1"/>
        <v>1.0000050666666667</v>
      </c>
    </row>
    <row r="15" spans="1:7" x14ac:dyDescent="0.25">
      <c r="A15" s="3">
        <v>44018</v>
      </c>
      <c r="B15" s="16">
        <v>5.9200000000000003E-2</v>
      </c>
      <c r="C15" s="4">
        <f t="shared" si="0"/>
        <v>1</v>
      </c>
      <c r="D15" s="5">
        <f t="shared" si="1"/>
        <v>1.0000016444444444</v>
      </c>
    </row>
    <row r="16" spans="1:7" x14ac:dyDescent="0.25">
      <c r="A16" s="3">
        <v>44019</v>
      </c>
      <c r="B16" s="16">
        <v>5.8999999999999997E-2</v>
      </c>
      <c r="C16" s="4">
        <f t="shared" si="0"/>
        <v>1</v>
      </c>
      <c r="D16" s="5">
        <f t="shared" si="1"/>
        <v>1.0000016388888888</v>
      </c>
    </row>
    <row r="17" spans="1:4" x14ac:dyDescent="0.25">
      <c r="A17" s="3">
        <v>44020</v>
      </c>
      <c r="B17" s="16">
        <v>5.96E-2</v>
      </c>
      <c r="C17" s="4">
        <f t="shared" si="0"/>
        <v>1</v>
      </c>
      <c r="D17" s="5">
        <f t="shared" si="1"/>
        <v>1.0000016555555555</v>
      </c>
    </row>
    <row r="18" spans="1:4" x14ac:dyDescent="0.25">
      <c r="A18" s="3">
        <v>44021</v>
      </c>
      <c r="B18" s="16">
        <v>5.9400000000000001E-2</v>
      </c>
      <c r="C18" s="4">
        <f t="shared" si="0"/>
        <v>1</v>
      </c>
      <c r="D18" s="5">
        <f t="shared" si="1"/>
        <v>1.00000165</v>
      </c>
    </row>
    <row r="19" spans="1:4" x14ac:dyDescent="0.25">
      <c r="A19" s="3">
        <v>44022</v>
      </c>
      <c r="B19" s="16">
        <v>5.9900000000000002E-2</v>
      </c>
      <c r="C19" s="4">
        <f t="shared" si="0"/>
        <v>3</v>
      </c>
      <c r="D19" s="5">
        <f t="shared" si="1"/>
        <v>1.0000049916666667</v>
      </c>
    </row>
    <row r="20" spans="1:4" x14ac:dyDescent="0.25">
      <c r="A20" s="3">
        <v>44025</v>
      </c>
      <c r="B20" s="16">
        <v>5.9900000000000002E-2</v>
      </c>
      <c r="C20" s="4">
        <f t="shared" si="0"/>
        <v>1</v>
      </c>
      <c r="D20" s="5">
        <f t="shared" si="1"/>
        <v>1.0000016638888889</v>
      </c>
    </row>
    <row r="21" spans="1:4" x14ac:dyDescent="0.25">
      <c r="A21" s="3">
        <v>44026</v>
      </c>
      <c r="B21" s="16">
        <v>6.0499999999999998E-2</v>
      </c>
      <c r="C21" s="4">
        <f t="shared" si="0"/>
        <v>1</v>
      </c>
      <c r="D21" s="5">
        <f t="shared" si="1"/>
        <v>1.0000016805555556</v>
      </c>
    </row>
    <row r="22" spans="1:4" x14ac:dyDescent="0.25">
      <c r="A22" s="3">
        <v>44027</v>
      </c>
      <c r="B22" s="16">
        <v>6.0900000000000003E-2</v>
      </c>
      <c r="C22" s="4">
        <f t="shared" si="0"/>
        <v>1</v>
      </c>
      <c r="D22" s="5">
        <f t="shared" si="1"/>
        <v>1.0000016916666667</v>
      </c>
    </row>
    <row r="23" spans="1:4" x14ac:dyDescent="0.25">
      <c r="A23" s="3">
        <v>44028</v>
      </c>
      <c r="B23" s="16">
        <v>6.1800000000000001E-2</v>
      </c>
      <c r="C23" s="4">
        <f t="shared" si="0"/>
        <v>1</v>
      </c>
      <c r="D23" s="5">
        <f t="shared" si="1"/>
        <v>1.0000017166666666</v>
      </c>
    </row>
    <row r="24" spans="1:4" x14ac:dyDescent="0.25">
      <c r="A24" s="3">
        <v>44029</v>
      </c>
      <c r="B24" s="16">
        <v>0.06</v>
      </c>
      <c r="C24" s="4">
        <f t="shared" si="0"/>
        <v>3</v>
      </c>
      <c r="D24" s="5">
        <f t="shared" si="1"/>
        <v>1.000005</v>
      </c>
    </row>
    <row r="25" spans="1:4" x14ac:dyDescent="0.25">
      <c r="A25" s="3">
        <v>44032</v>
      </c>
      <c r="B25" s="16">
        <v>6.0100000000000001E-2</v>
      </c>
      <c r="C25" s="4">
        <f t="shared" si="0"/>
        <v>1</v>
      </c>
      <c r="D25" s="5">
        <f t="shared" si="1"/>
        <v>1.0000016694444445</v>
      </c>
    </row>
    <row r="26" spans="1:4" x14ac:dyDescent="0.25">
      <c r="A26" s="3">
        <v>44033</v>
      </c>
      <c r="B26" s="16">
        <v>6.0199999999999997E-2</v>
      </c>
      <c r="C26" s="4">
        <f t="shared" si="0"/>
        <v>1</v>
      </c>
      <c r="D26" s="5">
        <f t="shared" si="1"/>
        <v>1.0000016722222222</v>
      </c>
    </row>
    <row r="27" spans="1:4" x14ac:dyDescent="0.25">
      <c r="A27" s="3">
        <v>44034</v>
      </c>
      <c r="B27" s="16">
        <v>5.8700000000000002E-2</v>
      </c>
      <c r="C27" s="4">
        <f t="shared" si="0"/>
        <v>1</v>
      </c>
      <c r="D27" s="5">
        <f t="shared" si="1"/>
        <v>1.0000016305555555</v>
      </c>
    </row>
    <row r="28" spans="1:4" x14ac:dyDescent="0.25">
      <c r="A28" s="3">
        <v>44035</v>
      </c>
      <c r="B28" s="16">
        <v>5.8400000000000001E-2</v>
      </c>
      <c r="C28" s="4">
        <f t="shared" si="0"/>
        <v>1</v>
      </c>
      <c r="D28" s="5">
        <f t="shared" si="1"/>
        <v>1.0000016222222223</v>
      </c>
    </row>
    <row r="29" spans="1:4" x14ac:dyDescent="0.25">
      <c r="A29" s="3">
        <v>44036</v>
      </c>
      <c r="B29" s="16">
        <v>5.8799999999999998E-2</v>
      </c>
      <c r="C29" s="4">
        <f t="shared" si="0"/>
        <v>3</v>
      </c>
      <c r="D29" s="5">
        <f t="shared" si="1"/>
        <v>1.0000049</v>
      </c>
    </row>
    <row r="30" spans="1:4" x14ac:dyDescent="0.25">
      <c r="A30" s="3">
        <v>44039</v>
      </c>
      <c r="B30" s="16">
        <v>5.8400000000000001E-2</v>
      </c>
      <c r="C30" s="4">
        <f t="shared" si="0"/>
        <v>1</v>
      </c>
      <c r="D30" s="5">
        <f t="shared" si="1"/>
        <v>1.0000016222222223</v>
      </c>
    </row>
    <row r="31" spans="1:4" x14ac:dyDescent="0.25">
      <c r="A31" s="3">
        <v>44040</v>
      </c>
      <c r="B31" s="16">
        <v>5.9799999999999999E-2</v>
      </c>
      <c r="C31" s="4">
        <f t="shared" si="0"/>
        <v>1</v>
      </c>
      <c r="D31" s="5">
        <f t="shared" si="1"/>
        <v>1.0000016611111111</v>
      </c>
    </row>
    <row r="32" spans="1:4" x14ac:dyDescent="0.25">
      <c r="A32" s="3">
        <v>44041</v>
      </c>
      <c r="B32" s="16">
        <v>5.91E-2</v>
      </c>
      <c r="C32" s="4">
        <f t="shared" si="0"/>
        <v>1</v>
      </c>
      <c r="D32" s="5">
        <f t="shared" si="1"/>
        <v>1.0000016416666666</v>
      </c>
    </row>
    <row r="33" spans="1:13" x14ac:dyDescent="0.25">
      <c r="A33" s="3">
        <v>44042</v>
      </c>
      <c r="B33" s="16">
        <v>6.0100000000000001E-2</v>
      </c>
      <c r="C33" s="4">
        <f t="shared" si="0"/>
        <v>1</v>
      </c>
      <c r="D33" s="5">
        <f t="shared" si="1"/>
        <v>1.0000016694444445</v>
      </c>
    </row>
    <row r="34" spans="1:13" x14ac:dyDescent="0.25">
      <c r="A34" s="3">
        <v>44043</v>
      </c>
      <c r="B34" s="16">
        <v>6.0299999999999999E-2</v>
      </c>
      <c r="C34" s="4">
        <f t="shared" si="0"/>
        <v>3</v>
      </c>
      <c r="D34" s="5">
        <f t="shared" si="1"/>
        <v>1.0000050250000001</v>
      </c>
    </row>
    <row r="35" spans="1:13" x14ac:dyDescent="0.25">
      <c r="A35" s="3">
        <v>44046</v>
      </c>
      <c r="B35" s="16">
        <v>5.74E-2</v>
      </c>
      <c r="C35" s="4">
        <f t="shared" si="0"/>
        <v>1</v>
      </c>
      <c r="D35" s="5">
        <f t="shared" si="1"/>
        <v>1.0000015944444445</v>
      </c>
    </row>
    <row r="36" spans="1:13" x14ac:dyDescent="0.25">
      <c r="A36" s="3">
        <v>44047</v>
      </c>
      <c r="B36" s="16">
        <v>5.6800000000000003E-2</v>
      </c>
      <c r="C36" s="4">
        <f t="shared" si="0"/>
        <v>1</v>
      </c>
      <c r="D36" s="5">
        <f t="shared" si="1"/>
        <v>1.0000015777777778</v>
      </c>
    </row>
    <row r="37" spans="1:13" x14ac:dyDescent="0.25">
      <c r="A37" s="3">
        <v>44048</v>
      </c>
      <c r="B37" s="16">
        <v>5.7200000000000001E-2</v>
      </c>
      <c r="C37" s="4">
        <f t="shared" si="0"/>
        <v>1</v>
      </c>
      <c r="D37" s="5">
        <f t="shared" si="1"/>
        <v>1.0000015888888889</v>
      </c>
      <c r="E37" t="s">
        <v>17</v>
      </c>
    </row>
    <row r="38" spans="1:13" x14ac:dyDescent="0.25">
      <c r="A38" s="3"/>
      <c r="B38" s="16"/>
      <c r="C38" s="4">
        <f t="shared" si="0"/>
        <v>0</v>
      </c>
      <c r="D38" s="5">
        <f t="shared" si="1"/>
        <v>1</v>
      </c>
    </row>
    <row r="39" spans="1:13" x14ac:dyDescent="0.25">
      <c r="A39" s="3"/>
      <c r="B39" s="16"/>
      <c r="C39" s="4">
        <f t="shared" si="0"/>
        <v>0</v>
      </c>
      <c r="D39" s="5">
        <f t="shared" si="1"/>
        <v>1</v>
      </c>
    </row>
    <row r="40" spans="1:13" x14ac:dyDescent="0.25">
      <c r="A40" s="3"/>
      <c r="B40" s="16"/>
      <c r="C40" s="4">
        <f t="shared" si="0"/>
        <v>0</v>
      </c>
      <c r="D40" s="5">
        <f t="shared" si="1"/>
        <v>1</v>
      </c>
    </row>
    <row r="41" spans="1:13" x14ac:dyDescent="0.25">
      <c r="A41" s="3"/>
      <c r="B41" s="16"/>
      <c r="C41" s="4">
        <f t="shared" si="0"/>
        <v>0</v>
      </c>
      <c r="D41" s="5">
        <f t="shared" si="1"/>
        <v>1</v>
      </c>
    </row>
    <row r="42" spans="1:13" x14ac:dyDescent="0.25">
      <c r="A42" s="3"/>
      <c r="B42" s="16"/>
      <c r="C42" s="4">
        <f t="shared" si="0"/>
        <v>0</v>
      </c>
      <c r="D42" s="5">
        <f t="shared" si="1"/>
        <v>1</v>
      </c>
    </row>
    <row r="43" spans="1:13" x14ac:dyDescent="0.25">
      <c r="A43" s="1"/>
      <c r="B43" s="19" t="s">
        <v>4</v>
      </c>
      <c r="C43" s="19">
        <f>SUM(C3:C42)</f>
        <v>49</v>
      </c>
      <c r="D43" s="20">
        <f>ROUND(100*(PRODUCT(D3:D42)-1)*(360/SUM(C3:C42)),4)</f>
        <v>6.0499999999999998E-2</v>
      </c>
    </row>
    <row r="44" spans="1:13" x14ac:dyDescent="0.25">
      <c r="A44" s="1"/>
      <c r="B44" s="2" t="s">
        <v>3</v>
      </c>
      <c r="C44" s="8"/>
      <c r="D44" s="7">
        <f>100-D43</f>
        <v>99.939499999999995</v>
      </c>
    </row>
    <row r="47" spans="1:13" ht="15" customHeight="1" x14ac:dyDescent="0.25">
      <c r="A47" s="9" t="s">
        <v>8</v>
      </c>
      <c r="B47" s="23" t="s">
        <v>12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</row>
    <row r="48" spans="1:13" x14ac:dyDescent="0.25">
      <c r="A48" s="10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</row>
    <row r="49" spans="1:13" x14ac:dyDescent="0.25">
      <c r="A49" s="10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</row>
    <row r="50" spans="1:13" x14ac:dyDescent="0.25">
      <c r="A50" s="10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</row>
    <row r="51" spans="1:13" x14ac:dyDescent="0.25">
      <c r="A51" s="10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</row>
    <row r="52" spans="1:13" x14ac:dyDescent="0.25">
      <c r="A52" s="10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</row>
    <row r="53" spans="1:13" x14ac:dyDescent="0.25">
      <c r="A53" s="10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</row>
    <row r="54" spans="1:13" x14ac:dyDescent="0.25">
      <c r="A54" s="10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</row>
    <row r="55" spans="1:13" x14ac:dyDescent="0.25">
      <c r="A55" s="11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</row>
    <row r="56" spans="1:13" x14ac:dyDescent="0.25">
      <c r="A56" s="10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</row>
    <row r="57" spans="1:13" x14ac:dyDescent="0.25">
      <c r="A57" s="10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</row>
    <row r="58" spans="1:13" x14ac:dyDescent="0.25">
      <c r="A58" s="10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spans="1:13" x14ac:dyDescent="0.25">
      <c r="A59" s="11" t="s">
        <v>9</v>
      </c>
      <c r="B59" s="13" t="s">
        <v>10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spans="1:13" x14ac:dyDescent="0.25">
      <c r="A60" s="10"/>
      <c r="B60" s="14" t="s">
        <v>11</v>
      </c>
      <c r="C60" s="12"/>
      <c r="D60" s="12"/>
      <c r="E60" s="12"/>
      <c r="F60" s="12"/>
      <c r="G60" s="12"/>
      <c r="H60" s="12"/>
      <c r="I60" s="15"/>
      <c r="J60" s="12"/>
      <c r="K60" s="12"/>
      <c r="L60" s="12"/>
      <c r="M60" s="12"/>
    </row>
  </sheetData>
  <mergeCells count="2">
    <mergeCell ref="A1:D1"/>
    <mergeCell ref="B47:M57"/>
  </mergeCells>
  <conditionalFormatting sqref="C3:C42">
    <cfRule type="colorScale" priority="1">
      <colorScale>
        <cfvo type="min"/>
        <cfvo type="max"/>
        <color theme="0" tint="-4.9989318521683403E-2"/>
        <color theme="0" tint="-0.14999847407452621"/>
      </colorScale>
    </cfRule>
  </conditionalFormatting>
  <hyperlinks>
    <hyperlink ref="B59" r:id="rId1" xr:uid="{708AAD4F-8F6D-4B20-8CB7-5509BFFC477C}"/>
    <hyperlink ref="B60" r:id="rId2" xr:uid="{3E2A4AAD-69C0-4926-BB23-EEEE9F7D526F}"/>
  </hyperlinks>
  <pageMargins left="0.7" right="0.7" top="0.75" bottom="0.75" header="0.3" footer="0.3"/>
  <pageSetup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23AE1-318C-4649-B6DC-C3F672825D4B}">
  <dimension ref="A1:M60"/>
  <sheetViews>
    <sheetView showGridLines="0" workbookViewId="0">
      <selection activeCell="I25" sqref="I25"/>
    </sheetView>
  </sheetViews>
  <sheetFormatPr defaultRowHeight="15" x14ac:dyDescent="0.25"/>
  <cols>
    <col min="1" max="1" width="16.7109375" customWidth="1"/>
    <col min="2" max="2" width="18" customWidth="1"/>
    <col min="3" max="4" width="16.7109375" customWidth="1"/>
    <col min="5" max="5" width="7.42578125" customWidth="1"/>
    <col min="6" max="11" width="16.7109375" customWidth="1"/>
  </cols>
  <sheetData>
    <row r="1" spans="1:5" x14ac:dyDescent="0.25">
      <c r="A1" s="22" t="s">
        <v>18</v>
      </c>
      <c r="B1" s="22"/>
      <c r="C1" s="22"/>
      <c r="D1" s="22"/>
    </row>
    <row r="2" spans="1:5" x14ac:dyDescent="0.25">
      <c r="A2" s="2" t="s">
        <v>2</v>
      </c>
      <c r="B2" s="2" t="s">
        <v>6</v>
      </c>
      <c r="C2" s="2" t="s">
        <v>0</v>
      </c>
      <c r="D2" s="2" t="s">
        <v>1</v>
      </c>
    </row>
    <row r="3" spans="1:5" x14ac:dyDescent="0.25">
      <c r="A3" s="3">
        <v>43958</v>
      </c>
      <c r="B3" s="16">
        <v>6.7400000000000002E-2</v>
      </c>
      <c r="C3" s="4">
        <f>IF(A3&lt;&gt;"",IF(A4&lt;&gt;"",_xlfn.DAYS(A4,A3),1),0)</f>
        <v>4</v>
      </c>
      <c r="D3" s="5">
        <f>1+(C3/360)*(B3/100)</f>
        <v>1.0000074888888888</v>
      </c>
      <c r="E3" t="s">
        <v>16</v>
      </c>
    </row>
    <row r="4" spans="1:5" x14ac:dyDescent="0.25">
      <c r="A4" s="3">
        <v>43962</v>
      </c>
      <c r="B4" s="16">
        <v>6.6699999999999995E-2</v>
      </c>
      <c r="C4" s="4">
        <f t="shared" ref="C4:C42" si="0">IF(A4&lt;&gt;"",IF(A5&lt;&gt;"",_xlfn.DAYS(A5,A4),1),0)</f>
        <v>1</v>
      </c>
      <c r="D4" s="5">
        <f t="shared" ref="D4:D42" si="1">1+(C4/360)*(B4/100)</f>
        <v>1.0000018527777779</v>
      </c>
    </row>
    <row r="5" spans="1:5" x14ac:dyDescent="0.25">
      <c r="A5" s="3">
        <v>43963</v>
      </c>
      <c r="B5" s="16">
        <v>6.6699999999999995E-2</v>
      </c>
      <c r="C5" s="4">
        <f t="shared" si="0"/>
        <v>1</v>
      </c>
      <c r="D5" s="5">
        <f t="shared" si="1"/>
        <v>1.0000018527777779</v>
      </c>
    </row>
    <row r="6" spans="1:5" x14ac:dyDescent="0.25">
      <c r="A6" s="3">
        <v>43964</v>
      </c>
      <c r="B6" s="16">
        <v>6.8400000000000002E-2</v>
      </c>
      <c r="C6" s="4">
        <f t="shared" si="0"/>
        <v>1</v>
      </c>
      <c r="D6" s="5">
        <f t="shared" si="1"/>
        <v>1.0000019</v>
      </c>
    </row>
    <row r="7" spans="1:5" x14ac:dyDescent="0.25">
      <c r="A7" s="3">
        <v>43965</v>
      </c>
      <c r="B7" s="16">
        <v>6.7199999999999996E-2</v>
      </c>
      <c r="C7" s="4">
        <f t="shared" si="0"/>
        <v>1</v>
      </c>
      <c r="D7" s="5">
        <f t="shared" si="1"/>
        <v>1.0000018666666666</v>
      </c>
    </row>
    <row r="8" spans="1:5" x14ac:dyDescent="0.25">
      <c r="A8" s="3">
        <v>43966</v>
      </c>
      <c r="B8" s="16">
        <v>6.7500000000000004E-2</v>
      </c>
      <c r="C8" s="4">
        <f t="shared" si="0"/>
        <v>3</v>
      </c>
      <c r="D8" s="5">
        <f t="shared" si="1"/>
        <v>1.000005625</v>
      </c>
    </row>
    <row r="9" spans="1:5" x14ac:dyDescent="0.25">
      <c r="A9" s="3">
        <v>43969</v>
      </c>
      <c r="B9" s="16">
        <v>6.83E-2</v>
      </c>
      <c r="C9" s="4">
        <f t="shared" si="0"/>
        <v>1</v>
      </c>
      <c r="D9" s="5">
        <f t="shared" si="1"/>
        <v>1.0000018972222222</v>
      </c>
    </row>
    <row r="10" spans="1:5" x14ac:dyDescent="0.25">
      <c r="A10" s="3">
        <v>43970</v>
      </c>
      <c r="B10" s="16">
        <v>6.8000000000000005E-2</v>
      </c>
      <c r="C10" s="4">
        <f t="shared" si="0"/>
        <v>1</v>
      </c>
      <c r="D10" s="5">
        <f t="shared" si="1"/>
        <v>1.0000018888888889</v>
      </c>
    </row>
    <row r="11" spans="1:5" x14ac:dyDescent="0.25">
      <c r="A11" s="3">
        <v>43971</v>
      </c>
      <c r="B11" s="16">
        <v>6.88E-2</v>
      </c>
      <c r="C11" s="4">
        <f t="shared" si="0"/>
        <v>1</v>
      </c>
      <c r="D11" s="5">
        <f t="shared" si="1"/>
        <v>1.0000019111111111</v>
      </c>
    </row>
    <row r="12" spans="1:5" x14ac:dyDescent="0.25">
      <c r="A12" s="3">
        <v>43972</v>
      </c>
      <c r="B12" s="16">
        <v>6.83E-2</v>
      </c>
      <c r="C12" s="4">
        <f t="shared" si="0"/>
        <v>1</v>
      </c>
      <c r="D12" s="5">
        <f t="shared" si="1"/>
        <v>1.0000018972222222</v>
      </c>
    </row>
    <row r="13" spans="1:5" x14ac:dyDescent="0.25">
      <c r="A13" s="3">
        <v>43973</v>
      </c>
      <c r="B13" s="16">
        <v>6.83E-2</v>
      </c>
      <c r="C13" s="4">
        <f t="shared" si="0"/>
        <v>4</v>
      </c>
      <c r="D13" s="5">
        <f t="shared" si="1"/>
        <v>1.0000075888888889</v>
      </c>
    </row>
    <row r="14" spans="1:5" x14ac:dyDescent="0.25">
      <c r="A14" s="3">
        <v>43977</v>
      </c>
      <c r="B14" s="16">
        <v>6.7100000000000007E-2</v>
      </c>
      <c r="C14" s="4">
        <f t="shared" si="0"/>
        <v>1</v>
      </c>
      <c r="D14" s="5">
        <f t="shared" si="1"/>
        <v>1.0000018638888888</v>
      </c>
    </row>
    <row r="15" spans="1:5" x14ac:dyDescent="0.25">
      <c r="A15" s="3">
        <v>43978</v>
      </c>
      <c r="B15" s="16">
        <v>6.7699999999999996E-2</v>
      </c>
      <c r="C15" s="4">
        <f t="shared" si="0"/>
        <v>1</v>
      </c>
      <c r="D15" s="5">
        <f t="shared" si="1"/>
        <v>1.0000018805555555</v>
      </c>
    </row>
    <row r="16" spans="1:5" x14ac:dyDescent="0.25">
      <c r="A16" s="3">
        <v>43979</v>
      </c>
      <c r="B16" s="16">
        <v>6.8000000000000005E-2</v>
      </c>
      <c r="C16" s="4">
        <f t="shared" si="0"/>
        <v>1</v>
      </c>
      <c r="D16" s="5">
        <f t="shared" si="1"/>
        <v>1.0000018888888889</v>
      </c>
    </row>
    <row r="17" spans="1:5" x14ac:dyDescent="0.25">
      <c r="A17" s="3">
        <v>43980</v>
      </c>
      <c r="B17" s="16">
        <v>6.7900000000000002E-2</v>
      </c>
      <c r="C17" s="4">
        <f t="shared" si="0"/>
        <v>3</v>
      </c>
      <c r="D17" s="5">
        <f t="shared" si="1"/>
        <v>1.0000056583333334</v>
      </c>
    </row>
    <row r="18" spans="1:5" x14ac:dyDescent="0.25">
      <c r="A18" s="3">
        <v>43983</v>
      </c>
      <c r="B18" s="16">
        <v>6.6500000000000004E-2</v>
      </c>
      <c r="C18" s="4">
        <f t="shared" si="0"/>
        <v>1</v>
      </c>
      <c r="D18" s="5">
        <f t="shared" si="1"/>
        <v>1.0000018472222223</v>
      </c>
    </row>
    <row r="19" spans="1:5" x14ac:dyDescent="0.25">
      <c r="A19" s="3">
        <v>43984</v>
      </c>
      <c r="B19" s="16">
        <v>6.8599999999999994E-2</v>
      </c>
      <c r="C19" s="4">
        <f t="shared" si="0"/>
        <v>1</v>
      </c>
      <c r="D19" s="5">
        <f t="shared" si="1"/>
        <v>1.0000019055555556</v>
      </c>
    </row>
    <row r="20" spans="1:5" x14ac:dyDescent="0.25">
      <c r="A20" s="3">
        <v>43985</v>
      </c>
      <c r="B20" s="16">
        <v>6.8500000000000005E-2</v>
      </c>
      <c r="C20" s="4">
        <f t="shared" si="0"/>
        <v>1</v>
      </c>
      <c r="D20" s="5">
        <f t="shared" si="1"/>
        <v>1.0000019027777778</v>
      </c>
    </row>
    <row r="21" spans="1:5" x14ac:dyDescent="0.25">
      <c r="A21" s="3">
        <v>43986</v>
      </c>
      <c r="B21" s="16">
        <v>6.93E-2</v>
      </c>
      <c r="C21" s="4">
        <f t="shared" si="0"/>
        <v>1</v>
      </c>
      <c r="D21" s="5">
        <f t="shared" si="1"/>
        <v>1.0000019250000001</v>
      </c>
    </row>
    <row r="22" spans="1:5" x14ac:dyDescent="0.25">
      <c r="A22" s="3">
        <v>43987</v>
      </c>
      <c r="B22" s="16">
        <v>6.7900000000000002E-2</v>
      </c>
      <c r="C22" s="4">
        <f t="shared" si="0"/>
        <v>3</v>
      </c>
      <c r="D22" s="5">
        <f t="shared" si="1"/>
        <v>1.0000056583333334</v>
      </c>
    </row>
    <row r="23" spans="1:5" x14ac:dyDescent="0.25">
      <c r="A23" s="3">
        <v>43990</v>
      </c>
      <c r="B23" s="16">
        <v>6.6000000000000003E-2</v>
      </c>
      <c r="C23" s="4">
        <f t="shared" si="0"/>
        <v>1</v>
      </c>
      <c r="D23" s="5">
        <f t="shared" si="1"/>
        <v>1.0000018333333334</v>
      </c>
    </row>
    <row r="24" spans="1:5" x14ac:dyDescent="0.25">
      <c r="A24" s="3">
        <v>43991</v>
      </c>
      <c r="B24" s="16">
        <v>6.6000000000000003E-2</v>
      </c>
      <c r="C24" s="4">
        <f t="shared" si="0"/>
        <v>1</v>
      </c>
      <c r="D24" s="5">
        <f t="shared" si="1"/>
        <v>1.0000018333333334</v>
      </c>
    </row>
    <row r="25" spans="1:5" x14ac:dyDescent="0.25">
      <c r="A25" s="3">
        <v>43992</v>
      </c>
      <c r="B25" s="16">
        <v>6.5699999999999995E-2</v>
      </c>
      <c r="C25" s="4">
        <f t="shared" si="0"/>
        <v>1</v>
      </c>
      <c r="D25" s="5">
        <f t="shared" si="1"/>
        <v>1.000001825</v>
      </c>
    </row>
    <row r="26" spans="1:5" x14ac:dyDescent="0.25">
      <c r="A26" s="3">
        <v>43993</v>
      </c>
      <c r="B26" s="16">
        <v>6.5100000000000005E-2</v>
      </c>
      <c r="C26" s="4">
        <f t="shared" si="0"/>
        <v>1</v>
      </c>
      <c r="D26" s="5">
        <f t="shared" si="1"/>
        <v>1.0000018083333333</v>
      </c>
    </row>
    <row r="27" spans="1:5" x14ac:dyDescent="0.25">
      <c r="A27" s="3">
        <v>43994</v>
      </c>
      <c r="B27" s="16">
        <v>6.5100000000000005E-2</v>
      </c>
      <c r="C27" s="4">
        <f t="shared" si="0"/>
        <v>3</v>
      </c>
      <c r="D27" s="5">
        <f t="shared" si="1"/>
        <v>1.0000054249999999</v>
      </c>
    </row>
    <row r="28" spans="1:5" x14ac:dyDescent="0.25">
      <c r="A28" s="3">
        <v>43997</v>
      </c>
      <c r="B28" s="16">
        <v>6.3399999999999998E-2</v>
      </c>
      <c r="C28" s="4">
        <f t="shared" si="0"/>
        <v>1</v>
      </c>
      <c r="D28" s="5">
        <f t="shared" si="1"/>
        <v>1.0000017611111112</v>
      </c>
    </row>
    <row r="29" spans="1:5" x14ac:dyDescent="0.25">
      <c r="A29" s="3">
        <v>43998</v>
      </c>
      <c r="B29" s="16">
        <v>6.2700000000000006E-2</v>
      </c>
      <c r="C29" s="4">
        <f t="shared" si="0"/>
        <v>1</v>
      </c>
      <c r="D29" s="5">
        <f t="shared" si="1"/>
        <v>1.0000017416666667</v>
      </c>
    </row>
    <row r="30" spans="1:5" x14ac:dyDescent="0.25">
      <c r="A30" s="3">
        <v>43999</v>
      </c>
      <c r="B30" s="16">
        <v>6.3600000000000004E-2</v>
      </c>
      <c r="C30" s="4">
        <f t="shared" si="0"/>
        <v>1</v>
      </c>
      <c r="D30" s="5">
        <f t="shared" si="1"/>
        <v>1.0000017666666667</v>
      </c>
      <c r="E30" t="s">
        <v>17</v>
      </c>
    </row>
    <row r="31" spans="1:5" x14ac:dyDescent="0.25">
      <c r="A31" s="3"/>
      <c r="B31" s="16"/>
      <c r="C31" s="4">
        <f t="shared" si="0"/>
        <v>0</v>
      </c>
      <c r="D31" s="5">
        <f t="shared" si="1"/>
        <v>1</v>
      </c>
    </row>
    <row r="32" spans="1:5" x14ac:dyDescent="0.25">
      <c r="A32" s="3"/>
      <c r="B32" s="16"/>
      <c r="C32" s="4">
        <f t="shared" si="0"/>
        <v>0</v>
      </c>
      <c r="D32" s="5">
        <f t="shared" si="1"/>
        <v>1</v>
      </c>
    </row>
    <row r="33" spans="1:13" x14ac:dyDescent="0.25">
      <c r="A33" s="3"/>
      <c r="B33" s="16"/>
      <c r="C33" s="4">
        <f t="shared" si="0"/>
        <v>0</v>
      </c>
      <c r="D33" s="5">
        <f t="shared" si="1"/>
        <v>1</v>
      </c>
    </row>
    <row r="34" spans="1:13" x14ac:dyDescent="0.25">
      <c r="A34" s="3"/>
      <c r="B34" s="16"/>
      <c r="C34" s="4">
        <f t="shared" si="0"/>
        <v>0</v>
      </c>
      <c r="D34" s="5">
        <f t="shared" si="1"/>
        <v>1</v>
      </c>
    </row>
    <row r="35" spans="1:13" x14ac:dyDescent="0.25">
      <c r="A35" s="3"/>
      <c r="B35" s="16"/>
      <c r="C35" s="4">
        <f t="shared" si="0"/>
        <v>0</v>
      </c>
      <c r="D35" s="5">
        <f t="shared" si="1"/>
        <v>1</v>
      </c>
    </row>
    <row r="36" spans="1:13" x14ac:dyDescent="0.25">
      <c r="A36" s="3"/>
      <c r="B36" s="16"/>
      <c r="C36" s="4">
        <f t="shared" si="0"/>
        <v>0</v>
      </c>
      <c r="D36" s="5">
        <f t="shared" si="1"/>
        <v>1</v>
      </c>
    </row>
    <row r="37" spans="1:13" x14ac:dyDescent="0.25">
      <c r="A37" s="3"/>
      <c r="B37" s="16"/>
      <c r="C37" s="4">
        <f t="shared" si="0"/>
        <v>0</v>
      </c>
      <c r="D37" s="5">
        <f t="shared" si="1"/>
        <v>1</v>
      </c>
    </row>
    <row r="38" spans="1:13" x14ac:dyDescent="0.25">
      <c r="A38" s="3"/>
      <c r="B38" s="16"/>
      <c r="C38" s="4">
        <f t="shared" si="0"/>
        <v>0</v>
      </c>
      <c r="D38" s="5">
        <f t="shared" si="1"/>
        <v>1</v>
      </c>
    </row>
    <row r="39" spans="1:13" x14ac:dyDescent="0.25">
      <c r="A39" s="3"/>
      <c r="B39" s="16"/>
      <c r="C39" s="4">
        <f t="shared" si="0"/>
        <v>0</v>
      </c>
      <c r="D39" s="5">
        <f t="shared" si="1"/>
        <v>1</v>
      </c>
    </row>
    <row r="40" spans="1:13" x14ac:dyDescent="0.25">
      <c r="A40" s="3"/>
      <c r="B40" s="16"/>
      <c r="C40" s="4">
        <f t="shared" si="0"/>
        <v>0</v>
      </c>
      <c r="D40" s="5">
        <f t="shared" si="1"/>
        <v>1</v>
      </c>
    </row>
    <row r="41" spans="1:13" x14ac:dyDescent="0.25">
      <c r="A41" s="3"/>
      <c r="B41" s="16"/>
      <c r="C41" s="4">
        <f t="shared" si="0"/>
        <v>0</v>
      </c>
      <c r="D41" s="5">
        <f t="shared" si="1"/>
        <v>1</v>
      </c>
    </row>
    <row r="42" spans="1:13" x14ac:dyDescent="0.25">
      <c r="A42" s="3"/>
      <c r="B42" s="16"/>
      <c r="C42" s="4">
        <f t="shared" si="0"/>
        <v>0</v>
      </c>
      <c r="D42" s="5">
        <f t="shared" si="1"/>
        <v>1</v>
      </c>
    </row>
    <row r="43" spans="1:13" x14ac:dyDescent="0.25">
      <c r="A43" s="1"/>
      <c r="B43" s="19" t="s">
        <v>4</v>
      </c>
      <c r="C43" s="19">
        <f>SUM(C3:C42)</f>
        <v>42</v>
      </c>
      <c r="D43" s="20">
        <f>ROUND(100*(PRODUCT(D3:D42)-1)*(360/SUM(C3:C42)),4)</f>
        <v>6.7100000000000007E-2</v>
      </c>
    </row>
    <row r="44" spans="1:13" x14ac:dyDescent="0.25">
      <c r="A44" s="1"/>
      <c r="B44" s="2" t="s">
        <v>3</v>
      </c>
      <c r="C44" s="8"/>
      <c r="D44" s="7">
        <f>100-D43</f>
        <v>99.932900000000004</v>
      </c>
    </row>
    <row r="47" spans="1:13" ht="15" customHeight="1" x14ac:dyDescent="0.25">
      <c r="A47" s="9" t="s">
        <v>8</v>
      </c>
      <c r="B47" s="23" t="s">
        <v>12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</row>
    <row r="48" spans="1:13" x14ac:dyDescent="0.25">
      <c r="A48" s="10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</row>
    <row r="49" spans="1:13" x14ac:dyDescent="0.25">
      <c r="A49" s="10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</row>
    <row r="50" spans="1:13" x14ac:dyDescent="0.25">
      <c r="A50" s="10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</row>
    <row r="51" spans="1:13" x14ac:dyDescent="0.25">
      <c r="A51" s="10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</row>
    <row r="52" spans="1:13" x14ac:dyDescent="0.25">
      <c r="A52" s="10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</row>
    <row r="53" spans="1:13" x14ac:dyDescent="0.25">
      <c r="A53" s="10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</row>
    <row r="54" spans="1:13" x14ac:dyDescent="0.25">
      <c r="A54" s="10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</row>
    <row r="55" spans="1:13" x14ac:dyDescent="0.25">
      <c r="A55" s="11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</row>
    <row r="56" spans="1:13" x14ac:dyDescent="0.25">
      <c r="A56" s="10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</row>
    <row r="57" spans="1:13" x14ac:dyDescent="0.25">
      <c r="A57" s="10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</row>
    <row r="58" spans="1:13" x14ac:dyDescent="0.25">
      <c r="A58" s="10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spans="1:13" x14ac:dyDescent="0.25">
      <c r="A59" s="11" t="s">
        <v>9</v>
      </c>
      <c r="B59" s="13" t="s">
        <v>10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spans="1:13" x14ac:dyDescent="0.25">
      <c r="A60" s="10"/>
      <c r="B60" s="14" t="s">
        <v>11</v>
      </c>
      <c r="C60" s="12"/>
      <c r="D60" s="12"/>
      <c r="E60" s="12"/>
      <c r="F60" s="12"/>
      <c r="G60" s="12"/>
      <c r="H60" s="12"/>
      <c r="I60" s="15"/>
      <c r="J60" s="12"/>
      <c r="K60" s="12"/>
      <c r="L60" s="12"/>
      <c r="M60" s="12"/>
    </row>
  </sheetData>
  <mergeCells count="2">
    <mergeCell ref="A1:D1"/>
    <mergeCell ref="B47:M57"/>
  </mergeCells>
  <conditionalFormatting sqref="C3:C42">
    <cfRule type="colorScale" priority="1">
      <colorScale>
        <cfvo type="min"/>
        <cfvo type="max"/>
        <color theme="0" tint="-4.9989318521683403E-2"/>
        <color theme="0" tint="-0.14999847407452621"/>
      </colorScale>
    </cfRule>
  </conditionalFormatting>
  <hyperlinks>
    <hyperlink ref="B59" r:id="rId1" xr:uid="{8C3E9033-F779-4EA8-9340-216A885394AA}"/>
    <hyperlink ref="B60" r:id="rId2" xr:uid="{0C0F8A90-70DF-4D79-9F01-1EFCA66F1EF3}"/>
  </hyperlinks>
  <pageMargins left="0.7" right="0.7" top="0.75" bottom="0.75" header="0.3" footer="0.3"/>
  <pageSetup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9833D-2E85-4AC2-AC47-D90334B670AD}">
  <dimension ref="A1:M60"/>
  <sheetViews>
    <sheetView showGridLines="0" workbookViewId="0">
      <selection activeCell="G23" sqref="G23"/>
    </sheetView>
  </sheetViews>
  <sheetFormatPr defaultRowHeight="15" x14ac:dyDescent="0.25"/>
  <cols>
    <col min="1" max="1" width="16.7109375" customWidth="1"/>
    <col min="2" max="2" width="18" customWidth="1"/>
    <col min="3" max="4" width="16.7109375" customWidth="1"/>
    <col min="5" max="5" width="7.42578125" customWidth="1"/>
    <col min="6" max="11" width="16.7109375" customWidth="1"/>
  </cols>
  <sheetData>
    <row r="1" spans="1:5" x14ac:dyDescent="0.25">
      <c r="A1" s="22" t="s">
        <v>25</v>
      </c>
      <c r="B1" s="22"/>
      <c r="C1" s="22"/>
      <c r="D1" s="22"/>
    </row>
    <row r="2" spans="1:5" x14ac:dyDescent="0.25">
      <c r="A2" s="2" t="s">
        <v>2</v>
      </c>
      <c r="B2" s="2" t="s">
        <v>6</v>
      </c>
      <c r="C2" s="2" t="s">
        <v>0</v>
      </c>
      <c r="D2" s="2" t="s">
        <v>1</v>
      </c>
    </row>
    <row r="3" spans="1:5" x14ac:dyDescent="0.25">
      <c r="A3" s="3">
        <v>43916</v>
      </c>
      <c r="B3" s="16">
        <v>7.2900000000000006E-2</v>
      </c>
      <c r="C3" s="4">
        <f>IF(A3&lt;&gt;"",IF(A4&lt;&gt;"",_xlfn.DAYS(A4,A3),1),0)</f>
        <v>1</v>
      </c>
      <c r="D3" s="5">
        <f>1+(C3/360)*(B3/100)</f>
        <v>1.0000020249999999</v>
      </c>
      <c r="E3" t="s">
        <v>16</v>
      </c>
    </row>
    <row r="4" spans="1:5" x14ac:dyDescent="0.25">
      <c r="A4" s="3">
        <v>43917</v>
      </c>
      <c r="B4" s="16">
        <v>7.0999999999999994E-2</v>
      </c>
      <c r="C4" s="4">
        <f t="shared" ref="C4:C42" si="0">IF(A4&lt;&gt;"",IF(A5&lt;&gt;"",_xlfn.DAYS(A5,A4),1),0)</f>
        <v>3</v>
      </c>
      <c r="D4" s="5">
        <f t="shared" ref="D4:D42" si="1">1+(C4/360)*(B4/100)</f>
        <v>1.0000059166666666</v>
      </c>
    </row>
    <row r="5" spans="1:5" x14ac:dyDescent="0.25">
      <c r="A5" s="3">
        <v>43920</v>
      </c>
      <c r="B5" s="16">
        <v>7.1400000000000005E-2</v>
      </c>
      <c r="C5" s="4">
        <f t="shared" si="0"/>
        <v>1</v>
      </c>
      <c r="D5" s="5">
        <f t="shared" si="1"/>
        <v>1.0000019833333333</v>
      </c>
    </row>
    <row r="6" spans="1:5" x14ac:dyDescent="0.25">
      <c r="A6" s="3">
        <v>43921</v>
      </c>
      <c r="B6" s="16">
        <v>7.2900000000000006E-2</v>
      </c>
      <c r="C6" s="4">
        <f t="shared" si="0"/>
        <v>1</v>
      </c>
      <c r="D6" s="5">
        <f t="shared" si="1"/>
        <v>1.0000020249999999</v>
      </c>
    </row>
    <row r="7" spans="1:5" x14ac:dyDescent="0.25">
      <c r="A7" s="3">
        <v>43922</v>
      </c>
      <c r="B7" s="16">
        <v>7.1199999999999999E-2</v>
      </c>
      <c r="C7" s="4">
        <f t="shared" si="0"/>
        <v>1</v>
      </c>
      <c r="D7" s="5">
        <f t="shared" si="1"/>
        <v>1.0000019777777778</v>
      </c>
    </row>
    <row r="8" spans="1:5" x14ac:dyDescent="0.25">
      <c r="A8" s="3">
        <v>43923</v>
      </c>
      <c r="B8" s="16">
        <v>6.5299999999999997E-2</v>
      </c>
      <c r="C8" s="4">
        <f t="shared" si="0"/>
        <v>1</v>
      </c>
      <c r="D8" s="5">
        <f t="shared" si="1"/>
        <v>1.0000018138888889</v>
      </c>
    </row>
    <row r="9" spans="1:5" x14ac:dyDescent="0.25">
      <c r="A9" s="3">
        <v>43924</v>
      </c>
      <c r="B9" s="16">
        <v>6.4000000000000001E-2</v>
      </c>
      <c r="C9" s="4">
        <f t="shared" si="0"/>
        <v>3</v>
      </c>
      <c r="D9" s="5">
        <f t="shared" si="1"/>
        <v>1.0000053333333334</v>
      </c>
    </row>
    <row r="10" spans="1:5" x14ac:dyDescent="0.25">
      <c r="A10" s="3">
        <v>43927</v>
      </c>
      <c r="B10" s="16">
        <v>6.5699999999999995E-2</v>
      </c>
      <c r="C10" s="4">
        <f t="shared" si="0"/>
        <v>1</v>
      </c>
      <c r="D10" s="5">
        <f t="shared" si="1"/>
        <v>1.000001825</v>
      </c>
    </row>
    <row r="11" spans="1:5" x14ac:dyDescent="0.25">
      <c r="A11" s="3">
        <v>43928</v>
      </c>
      <c r="B11" s="16">
        <v>6.6100000000000006E-2</v>
      </c>
      <c r="C11" s="4">
        <f t="shared" si="0"/>
        <v>1</v>
      </c>
      <c r="D11" s="5">
        <f t="shared" si="1"/>
        <v>1.0000018361111112</v>
      </c>
    </row>
    <row r="12" spans="1:5" x14ac:dyDescent="0.25">
      <c r="A12" s="3">
        <v>43929</v>
      </c>
      <c r="B12" s="16">
        <v>6.4100000000000004E-2</v>
      </c>
      <c r="C12" s="4">
        <f t="shared" si="0"/>
        <v>1</v>
      </c>
      <c r="D12" s="5">
        <f t="shared" si="1"/>
        <v>1.0000017805555557</v>
      </c>
    </row>
    <row r="13" spans="1:5" x14ac:dyDescent="0.25">
      <c r="A13" s="3">
        <v>43930</v>
      </c>
      <c r="B13" s="16">
        <v>6.6000000000000003E-2</v>
      </c>
      <c r="C13" s="4">
        <f t="shared" si="0"/>
        <v>5</v>
      </c>
      <c r="D13" s="5">
        <f t="shared" si="1"/>
        <v>1.0000091666666666</v>
      </c>
    </row>
    <row r="14" spans="1:5" x14ac:dyDescent="0.25">
      <c r="A14" s="3">
        <v>43935</v>
      </c>
      <c r="B14" s="16">
        <v>6.3500000000000001E-2</v>
      </c>
      <c r="C14" s="4">
        <f t="shared" si="0"/>
        <v>1</v>
      </c>
      <c r="D14" s="5">
        <f t="shared" si="1"/>
        <v>1.000001763888889</v>
      </c>
    </row>
    <row r="15" spans="1:5" x14ac:dyDescent="0.25">
      <c r="A15" s="3">
        <v>43936</v>
      </c>
      <c r="B15" s="16">
        <v>6.3399999999999998E-2</v>
      </c>
      <c r="C15" s="4">
        <f t="shared" si="0"/>
        <v>1</v>
      </c>
      <c r="D15" s="5">
        <f t="shared" si="1"/>
        <v>1.0000017611111112</v>
      </c>
    </row>
    <row r="16" spans="1:5" x14ac:dyDescent="0.25">
      <c r="A16" s="3">
        <v>43937</v>
      </c>
      <c r="B16" s="16">
        <v>6.3200000000000006E-2</v>
      </c>
      <c r="C16" s="4">
        <f t="shared" si="0"/>
        <v>1</v>
      </c>
      <c r="D16" s="5">
        <f t="shared" si="1"/>
        <v>1.0000017555555556</v>
      </c>
    </row>
    <row r="17" spans="1:5" x14ac:dyDescent="0.25">
      <c r="A17" s="3">
        <v>43938</v>
      </c>
      <c r="B17" s="16">
        <v>6.4299999999999996E-2</v>
      </c>
      <c r="C17" s="4">
        <f t="shared" si="0"/>
        <v>3</v>
      </c>
      <c r="D17" s="5">
        <f t="shared" si="1"/>
        <v>1.0000053583333333</v>
      </c>
    </row>
    <row r="18" spans="1:5" x14ac:dyDescent="0.25">
      <c r="A18" s="3">
        <v>43941</v>
      </c>
      <c r="B18" s="16">
        <v>6.6100000000000006E-2</v>
      </c>
      <c r="C18" s="4">
        <f t="shared" si="0"/>
        <v>1</v>
      </c>
      <c r="D18" s="5">
        <f t="shared" si="1"/>
        <v>1.0000018361111112</v>
      </c>
    </row>
    <row r="19" spans="1:5" x14ac:dyDescent="0.25">
      <c r="A19" s="3">
        <v>43942</v>
      </c>
      <c r="B19" s="16">
        <v>6.7199999999999996E-2</v>
      </c>
      <c r="C19" s="4">
        <f t="shared" si="0"/>
        <v>1</v>
      </c>
      <c r="D19" s="5">
        <f t="shared" si="1"/>
        <v>1.0000018666666666</v>
      </c>
    </row>
    <row r="20" spans="1:5" x14ac:dyDescent="0.25">
      <c r="A20" s="3">
        <v>43943</v>
      </c>
      <c r="B20" s="16">
        <v>6.83E-2</v>
      </c>
      <c r="C20" s="4">
        <f t="shared" si="0"/>
        <v>1</v>
      </c>
      <c r="D20" s="5">
        <f t="shared" si="1"/>
        <v>1.0000018972222222</v>
      </c>
    </row>
    <row r="21" spans="1:5" x14ac:dyDescent="0.25">
      <c r="A21" s="3">
        <v>43944</v>
      </c>
      <c r="B21" s="16">
        <v>6.7299999999999999E-2</v>
      </c>
      <c r="C21" s="4">
        <f t="shared" si="0"/>
        <v>1</v>
      </c>
      <c r="D21" s="5">
        <f t="shared" si="1"/>
        <v>1.0000018694444444</v>
      </c>
    </row>
    <row r="22" spans="1:5" x14ac:dyDescent="0.25">
      <c r="A22" s="3">
        <v>43945</v>
      </c>
      <c r="B22" s="16">
        <v>6.6199999999999995E-2</v>
      </c>
      <c r="C22" s="4">
        <f t="shared" si="0"/>
        <v>3</v>
      </c>
      <c r="D22" s="5">
        <f t="shared" si="1"/>
        <v>1.0000055166666666</v>
      </c>
    </row>
    <row r="23" spans="1:5" x14ac:dyDescent="0.25">
      <c r="A23" s="3">
        <v>43948</v>
      </c>
      <c r="B23" s="16">
        <v>6.5199999999999994E-2</v>
      </c>
      <c r="C23" s="4">
        <f t="shared" si="0"/>
        <v>1</v>
      </c>
      <c r="D23" s="5">
        <f t="shared" si="1"/>
        <v>1.0000018111111111</v>
      </c>
    </row>
    <row r="24" spans="1:5" x14ac:dyDescent="0.25">
      <c r="A24" s="3">
        <v>43949</v>
      </c>
      <c r="B24" s="16">
        <v>6.6500000000000004E-2</v>
      </c>
      <c r="C24" s="4">
        <f t="shared" si="0"/>
        <v>1</v>
      </c>
      <c r="D24" s="5">
        <f t="shared" si="1"/>
        <v>1.0000018472222223</v>
      </c>
    </row>
    <row r="25" spans="1:5" x14ac:dyDescent="0.25">
      <c r="A25" s="3">
        <v>43950</v>
      </c>
      <c r="B25" s="16">
        <v>6.7299999999999999E-2</v>
      </c>
      <c r="C25" s="4">
        <f t="shared" si="0"/>
        <v>1</v>
      </c>
      <c r="D25" s="5">
        <f t="shared" si="1"/>
        <v>1.0000018694444444</v>
      </c>
    </row>
    <row r="26" spans="1:5" x14ac:dyDescent="0.25">
      <c r="A26" s="3">
        <v>43951</v>
      </c>
      <c r="B26" s="16">
        <v>6.6600000000000006E-2</v>
      </c>
      <c r="C26" s="4">
        <f t="shared" si="0"/>
        <v>1</v>
      </c>
      <c r="D26" s="5">
        <f t="shared" si="1"/>
        <v>1.0000018500000001</v>
      </c>
    </row>
    <row r="27" spans="1:5" x14ac:dyDescent="0.25">
      <c r="A27" s="3">
        <v>43952</v>
      </c>
      <c r="B27" s="16">
        <v>6.5799999999999997E-2</v>
      </c>
      <c r="C27" s="4">
        <f t="shared" si="0"/>
        <v>3</v>
      </c>
      <c r="D27" s="5">
        <f t="shared" si="1"/>
        <v>1.0000054833333334</v>
      </c>
    </row>
    <row r="28" spans="1:5" x14ac:dyDescent="0.25">
      <c r="A28" s="3">
        <v>43955</v>
      </c>
      <c r="B28" s="16">
        <v>6.59E-2</v>
      </c>
      <c r="C28" s="4">
        <f t="shared" si="0"/>
        <v>1</v>
      </c>
      <c r="D28" s="5">
        <f t="shared" si="1"/>
        <v>1.0000018305555556</v>
      </c>
    </row>
    <row r="29" spans="1:5" x14ac:dyDescent="0.25">
      <c r="A29" s="3">
        <v>43956</v>
      </c>
      <c r="B29" s="16">
        <v>6.6500000000000004E-2</v>
      </c>
      <c r="C29" s="4">
        <f t="shared" si="0"/>
        <v>1</v>
      </c>
      <c r="D29" s="5">
        <f t="shared" si="1"/>
        <v>1.0000018472222223</v>
      </c>
    </row>
    <row r="30" spans="1:5" x14ac:dyDescent="0.25">
      <c r="A30" s="3">
        <v>43957</v>
      </c>
      <c r="B30" s="16">
        <v>6.6799999999999998E-2</v>
      </c>
      <c r="C30" s="4">
        <f t="shared" si="0"/>
        <v>1</v>
      </c>
      <c r="D30" s="5">
        <f t="shared" si="1"/>
        <v>1.0000018555555557</v>
      </c>
      <c r="E30" t="s">
        <v>17</v>
      </c>
    </row>
    <row r="31" spans="1:5" x14ac:dyDescent="0.25">
      <c r="A31" s="3"/>
      <c r="B31" s="16"/>
      <c r="C31" s="4">
        <f t="shared" si="0"/>
        <v>0</v>
      </c>
      <c r="D31" s="5">
        <f t="shared" si="1"/>
        <v>1</v>
      </c>
    </row>
    <row r="32" spans="1:5" x14ac:dyDescent="0.25">
      <c r="A32" s="3"/>
      <c r="B32" s="16"/>
      <c r="C32" s="4">
        <f t="shared" si="0"/>
        <v>0</v>
      </c>
      <c r="D32" s="5">
        <f t="shared" si="1"/>
        <v>1</v>
      </c>
    </row>
    <row r="33" spans="1:13" x14ac:dyDescent="0.25">
      <c r="A33" s="3"/>
      <c r="B33" s="16"/>
      <c r="C33" s="4">
        <f t="shared" si="0"/>
        <v>0</v>
      </c>
      <c r="D33" s="5">
        <f t="shared" si="1"/>
        <v>1</v>
      </c>
    </row>
    <row r="34" spans="1:13" x14ac:dyDescent="0.25">
      <c r="A34" s="3"/>
      <c r="B34" s="16"/>
      <c r="C34" s="4">
        <f t="shared" si="0"/>
        <v>0</v>
      </c>
      <c r="D34" s="5">
        <f t="shared" si="1"/>
        <v>1</v>
      </c>
    </row>
    <row r="35" spans="1:13" x14ac:dyDescent="0.25">
      <c r="A35" s="3"/>
      <c r="B35" s="16"/>
      <c r="C35" s="4">
        <f t="shared" si="0"/>
        <v>0</v>
      </c>
      <c r="D35" s="5">
        <f t="shared" si="1"/>
        <v>1</v>
      </c>
    </row>
    <row r="36" spans="1:13" x14ac:dyDescent="0.25">
      <c r="A36" s="3"/>
      <c r="B36" s="16"/>
      <c r="C36" s="4">
        <f t="shared" si="0"/>
        <v>0</v>
      </c>
      <c r="D36" s="5">
        <f t="shared" si="1"/>
        <v>1</v>
      </c>
    </row>
    <row r="37" spans="1:13" x14ac:dyDescent="0.25">
      <c r="A37" s="3"/>
      <c r="B37" s="16"/>
      <c r="C37" s="4">
        <f t="shared" si="0"/>
        <v>0</v>
      </c>
      <c r="D37" s="5">
        <f t="shared" si="1"/>
        <v>1</v>
      </c>
    </row>
    <row r="38" spans="1:13" x14ac:dyDescent="0.25">
      <c r="A38" s="3"/>
      <c r="B38" s="16"/>
      <c r="C38" s="4">
        <f t="shared" si="0"/>
        <v>0</v>
      </c>
      <c r="D38" s="5">
        <f t="shared" si="1"/>
        <v>1</v>
      </c>
    </row>
    <row r="39" spans="1:13" x14ac:dyDescent="0.25">
      <c r="A39" s="3"/>
      <c r="B39" s="16"/>
      <c r="C39" s="4">
        <f t="shared" si="0"/>
        <v>0</v>
      </c>
      <c r="D39" s="5">
        <f t="shared" si="1"/>
        <v>1</v>
      </c>
    </row>
    <row r="40" spans="1:13" x14ac:dyDescent="0.25">
      <c r="A40" s="3"/>
      <c r="B40" s="16"/>
      <c r="C40" s="4">
        <f t="shared" si="0"/>
        <v>0</v>
      </c>
      <c r="D40" s="5">
        <f t="shared" si="1"/>
        <v>1</v>
      </c>
    </row>
    <row r="41" spans="1:13" x14ac:dyDescent="0.25">
      <c r="A41" s="3"/>
      <c r="B41" s="16"/>
      <c r="C41" s="4">
        <f t="shared" si="0"/>
        <v>0</v>
      </c>
      <c r="D41" s="5">
        <f t="shared" si="1"/>
        <v>1</v>
      </c>
    </row>
    <row r="42" spans="1:13" x14ac:dyDescent="0.25">
      <c r="A42" s="3"/>
      <c r="B42" s="16"/>
      <c r="C42" s="4">
        <f t="shared" si="0"/>
        <v>0</v>
      </c>
      <c r="D42" s="5">
        <f t="shared" si="1"/>
        <v>1</v>
      </c>
    </row>
    <row r="43" spans="1:13" x14ac:dyDescent="0.25">
      <c r="A43" s="1"/>
      <c r="B43" s="19" t="s">
        <v>4</v>
      </c>
      <c r="C43" s="19">
        <f>SUM(C3:C42)</f>
        <v>42</v>
      </c>
      <c r="D43" s="20">
        <f>ROUND(100*(PRODUCT(D3:D42)-1)*(360/SUM(C3:C42)),4)</f>
        <v>6.6600000000000006E-2</v>
      </c>
    </row>
    <row r="44" spans="1:13" x14ac:dyDescent="0.25">
      <c r="A44" s="1"/>
      <c r="B44" s="2" t="s">
        <v>3</v>
      </c>
      <c r="C44" s="8"/>
      <c r="D44" s="7">
        <f>100-D43</f>
        <v>99.933400000000006</v>
      </c>
    </row>
    <row r="47" spans="1:13" ht="15" customHeight="1" x14ac:dyDescent="0.25">
      <c r="A47" s="9" t="s">
        <v>8</v>
      </c>
      <c r="B47" s="23" t="s">
        <v>12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</row>
    <row r="48" spans="1:13" x14ac:dyDescent="0.25">
      <c r="A48" s="10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</row>
    <row r="49" spans="1:13" x14ac:dyDescent="0.25">
      <c r="A49" s="10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</row>
    <row r="50" spans="1:13" x14ac:dyDescent="0.25">
      <c r="A50" s="10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</row>
    <row r="51" spans="1:13" x14ac:dyDescent="0.25">
      <c r="A51" s="10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</row>
    <row r="52" spans="1:13" x14ac:dyDescent="0.25">
      <c r="A52" s="10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</row>
    <row r="53" spans="1:13" x14ac:dyDescent="0.25">
      <c r="A53" s="10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</row>
    <row r="54" spans="1:13" x14ac:dyDescent="0.25">
      <c r="A54" s="10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</row>
    <row r="55" spans="1:13" x14ac:dyDescent="0.25">
      <c r="A55" s="11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</row>
    <row r="56" spans="1:13" x14ac:dyDescent="0.25">
      <c r="A56" s="10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</row>
    <row r="57" spans="1:13" x14ac:dyDescent="0.25">
      <c r="A57" s="10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</row>
    <row r="58" spans="1:13" x14ac:dyDescent="0.25">
      <c r="A58" s="10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spans="1:13" x14ac:dyDescent="0.25">
      <c r="A59" s="11" t="s">
        <v>9</v>
      </c>
      <c r="B59" s="13" t="s">
        <v>10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spans="1:13" x14ac:dyDescent="0.25">
      <c r="A60" s="10"/>
      <c r="B60" s="14" t="s">
        <v>11</v>
      </c>
      <c r="C60" s="12"/>
      <c r="D60" s="12"/>
      <c r="E60" s="12"/>
      <c r="F60" s="12"/>
      <c r="G60" s="12"/>
      <c r="H60" s="12"/>
      <c r="I60" s="15"/>
      <c r="J60" s="12"/>
      <c r="K60" s="12"/>
      <c r="L60" s="12"/>
      <c r="M60" s="12"/>
    </row>
  </sheetData>
  <mergeCells count="2">
    <mergeCell ref="A1:D1"/>
    <mergeCell ref="B47:M57"/>
  </mergeCells>
  <conditionalFormatting sqref="C3:C42">
    <cfRule type="colorScale" priority="1">
      <colorScale>
        <cfvo type="min"/>
        <cfvo type="max"/>
        <color theme="0" tint="-4.9989318521683403E-2"/>
        <color theme="0" tint="-0.14999847407452621"/>
      </colorScale>
    </cfRule>
  </conditionalFormatting>
  <hyperlinks>
    <hyperlink ref="B59" r:id="rId1" xr:uid="{DE96242A-22DA-4011-B9D7-090B07747CDD}"/>
    <hyperlink ref="B60" r:id="rId2" xr:uid="{A35D0E17-A42C-4397-9331-177809AFC480}"/>
  </hyperlinks>
  <pageMargins left="0.7" right="0.7" top="0.75" bottom="0.75" header="0.3" footer="0.3"/>
  <pageSetup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29624-393C-4E9D-9230-77BE5890D804}">
  <dimension ref="A1:M60"/>
  <sheetViews>
    <sheetView showGridLines="0" workbookViewId="0">
      <selection activeCell="H23" sqref="H23"/>
    </sheetView>
  </sheetViews>
  <sheetFormatPr defaultRowHeight="15" x14ac:dyDescent="0.25"/>
  <cols>
    <col min="1" max="1" width="16.7109375" customWidth="1"/>
    <col min="2" max="2" width="18" customWidth="1"/>
    <col min="3" max="4" width="16.7109375" customWidth="1"/>
    <col min="5" max="5" width="7.42578125" customWidth="1"/>
    <col min="6" max="11" width="16.7109375" customWidth="1"/>
  </cols>
  <sheetData>
    <row r="1" spans="1:5" x14ac:dyDescent="0.25">
      <c r="A1" s="22" t="s">
        <v>24</v>
      </c>
      <c r="B1" s="22"/>
      <c r="C1" s="22"/>
      <c r="D1" s="22"/>
    </row>
    <row r="2" spans="1:5" x14ac:dyDescent="0.25">
      <c r="A2" s="2" t="s">
        <v>2</v>
      </c>
      <c r="B2" s="2" t="s">
        <v>6</v>
      </c>
      <c r="C2" s="2" t="s">
        <v>0</v>
      </c>
      <c r="D2" s="2" t="s">
        <v>1</v>
      </c>
    </row>
    <row r="3" spans="1:5" x14ac:dyDescent="0.25">
      <c r="A3" s="3">
        <v>43860</v>
      </c>
      <c r="B3" s="16">
        <v>0.70989999999999998</v>
      </c>
      <c r="C3" s="4">
        <f>IF(A4&lt;&gt;"",_xlfn.DAYS(A4,A3),1)</f>
        <v>1</v>
      </c>
      <c r="D3" s="5">
        <f>1+(C3/360)*(B3/100)</f>
        <v>1.0000197194444445</v>
      </c>
      <c r="E3" t="s">
        <v>16</v>
      </c>
    </row>
    <row r="4" spans="1:5" x14ac:dyDescent="0.25">
      <c r="A4" s="3">
        <v>43861</v>
      </c>
      <c r="B4" s="16">
        <v>0.7117</v>
      </c>
      <c r="C4" s="4">
        <f t="shared" ref="C4:C29" si="0">IF(A5&lt;&gt;"",_xlfn.DAYS(A5,A4),1)</f>
        <v>3</v>
      </c>
      <c r="D4" s="5">
        <f t="shared" ref="D4:D29" si="1">1+(C4/360)*(B4/100)</f>
        <v>1.0000593083333333</v>
      </c>
    </row>
    <row r="5" spans="1:5" x14ac:dyDescent="0.25">
      <c r="A5" s="3">
        <v>43864</v>
      </c>
      <c r="B5" s="16">
        <v>0.71040000000000003</v>
      </c>
      <c r="C5" s="4">
        <f t="shared" si="0"/>
        <v>1</v>
      </c>
      <c r="D5" s="5">
        <f t="shared" si="1"/>
        <v>1.0000197333333334</v>
      </c>
    </row>
    <row r="6" spans="1:5" x14ac:dyDescent="0.25">
      <c r="A6" s="3">
        <v>43865</v>
      </c>
      <c r="B6" s="16">
        <v>0.71040000000000003</v>
      </c>
      <c r="C6" s="4">
        <f t="shared" si="0"/>
        <v>1</v>
      </c>
      <c r="D6" s="5">
        <f t="shared" si="1"/>
        <v>1.0000197333333334</v>
      </c>
    </row>
    <row r="7" spans="1:5" x14ac:dyDescent="0.25">
      <c r="A7" s="3">
        <v>43866</v>
      </c>
      <c r="B7" s="16">
        <v>0.7107</v>
      </c>
      <c r="C7" s="4">
        <f t="shared" si="0"/>
        <v>1</v>
      </c>
      <c r="D7" s="5">
        <f t="shared" si="1"/>
        <v>1.0000197416666667</v>
      </c>
    </row>
    <row r="8" spans="1:5" x14ac:dyDescent="0.25">
      <c r="A8" s="3">
        <v>43867</v>
      </c>
      <c r="B8" s="16">
        <v>0.7107</v>
      </c>
      <c r="C8" s="4">
        <f t="shared" si="0"/>
        <v>1</v>
      </c>
      <c r="D8" s="5">
        <f t="shared" si="1"/>
        <v>1.0000197416666667</v>
      </c>
    </row>
    <row r="9" spans="1:5" x14ac:dyDescent="0.25">
      <c r="A9" s="3">
        <v>43868</v>
      </c>
      <c r="B9" s="16">
        <v>0.71120000000000005</v>
      </c>
      <c r="C9" s="4">
        <f t="shared" si="0"/>
        <v>3</v>
      </c>
      <c r="D9" s="5">
        <f t="shared" si="1"/>
        <v>1.0000592666666666</v>
      </c>
    </row>
    <row r="10" spans="1:5" x14ac:dyDescent="0.25">
      <c r="A10" s="3">
        <v>43871</v>
      </c>
      <c r="B10" s="16">
        <v>0.70950000000000002</v>
      </c>
      <c r="C10" s="4">
        <f t="shared" si="0"/>
        <v>1</v>
      </c>
      <c r="D10" s="5">
        <f t="shared" si="1"/>
        <v>1.0000197083333333</v>
      </c>
    </row>
    <row r="11" spans="1:5" x14ac:dyDescent="0.25">
      <c r="A11" s="3">
        <v>43872</v>
      </c>
      <c r="B11" s="16">
        <v>0.7097</v>
      </c>
      <c r="C11" s="4">
        <f t="shared" si="0"/>
        <v>1</v>
      </c>
      <c r="D11" s="5">
        <f t="shared" si="1"/>
        <v>1.0000197138888889</v>
      </c>
    </row>
    <row r="12" spans="1:5" x14ac:dyDescent="0.25">
      <c r="A12" s="3">
        <v>43873</v>
      </c>
      <c r="B12" s="16">
        <v>0.70979999999999999</v>
      </c>
      <c r="C12" s="4">
        <f t="shared" si="0"/>
        <v>1</v>
      </c>
      <c r="D12" s="5">
        <f t="shared" si="1"/>
        <v>1.0000197166666667</v>
      </c>
    </row>
    <row r="13" spans="1:5" x14ac:dyDescent="0.25">
      <c r="A13" s="3">
        <v>43874</v>
      </c>
      <c r="B13" s="16">
        <v>0.71060000000000001</v>
      </c>
      <c r="C13" s="4">
        <f t="shared" si="0"/>
        <v>1</v>
      </c>
      <c r="D13" s="5">
        <f t="shared" si="1"/>
        <v>1.000019738888889</v>
      </c>
    </row>
    <row r="14" spans="1:5" x14ac:dyDescent="0.25">
      <c r="A14" s="3">
        <v>43875</v>
      </c>
      <c r="B14" s="16">
        <v>0.71030000000000004</v>
      </c>
      <c r="C14" s="4">
        <f t="shared" si="0"/>
        <v>3</v>
      </c>
      <c r="D14" s="5">
        <f t="shared" si="1"/>
        <v>1.0000591916666666</v>
      </c>
    </row>
    <row r="15" spans="1:5" x14ac:dyDescent="0.25">
      <c r="A15" s="3">
        <v>43878</v>
      </c>
      <c r="B15" s="16">
        <v>0.70920000000000005</v>
      </c>
      <c r="C15" s="4">
        <f t="shared" si="0"/>
        <v>1</v>
      </c>
      <c r="D15" s="5">
        <f t="shared" si="1"/>
        <v>1.0000197</v>
      </c>
    </row>
    <row r="16" spans="1:5" x14ac:dyDescent="0.25">
      <c r="A16" s="3">
        <v>43879</v>
      </c>
      <c r="B16" s="16">
        <v>0.70950000000000002</v>
      </c>
      <c r="C16" s="4">
        <f t="shared" si="0"/>
        <v>1</v>
      </c>
      <c r="D16" s="5">
        <f t="shared" si="1"/>
        <v>1.0000197083333333</v>
      </c>
    </row>
    <row r="17" spans="1:4" x14ac:dyDescent="0.25">
      <c r="A17" s="3">
        <v>43880</v>
      </c>
      <c r="B17" s="16">
        <v>0.71020000000000005</v>
      </c>
      <c r="C17" s="4">
        <f t="shared" si="0"/>
        <v>1</v>
      </c>
      <c r="D17" s="5">
        <f t="shared" si="1"/>
        <v>1.0000197277777778</v>
      </c>
    </row>
    <row r="18" spans="1:4" x14ac:dyDescent="0.25">
      <c r="A18" s="3">
        <v>43881</v>
      </c>
      <c r="B18" s="16">
        <v>0.71099999999999997</v>
      </c>
      <c r="C18" s="4">
        <f t="shared" si="0"/>
        <v>1</v>
      </c>
      <c r="D18" s="5">
        <f t="shared" si="1"/>
        <v>1.0000197500000001</v>
      </c>
    </row>
    <row r="19" spans="1:4" x14ac:dyDescent="0.25">
      <c r="A19" s="3">
        <v>43882</v>
      </c>
      <c r="B19" s="16">
        <v>0.71120000000000005</v>
      </c>
      <c r="C19" s="4">
        <f t="shared" si="0"/>
        <v>3</v>
      </c>
      <c r="D19" s="5">
        <f t="shared" si="1"/>
        <v>1.0000592666666666</v>
      </c>
    </row>
    <row r="20" spans="1:4" x14ac:dyDescent="0.25">
      <c r="A20" s="3">
        <v>43885</v>
      </c>
      <c r="B20" s="16">
        <v>0.71050000000000002</v>
      </c>
      <c r="C20" s="4">
        <f t="shared" si="0"/>
        <v>1</v>
      </c>
      <c r="D20" s="5">
        <f t="shared" si="1"/>
        <v>1.0000197361111112</v>
      </c>
    </row>
    <row r="21" spans="1:4" x14ac:dyDescent="0.25">
      <c r="A21" s="3">
        <v>43886</v>
      </c>
      <c r="B21" s="16">
        <v>0.71089999999999998</v>
      </c>
      <c r="C21" s="4">
        <f t="shared" si="0"/>
        <v>1</v>
      </c>
      <c r="D21" s="5">
        <f t="shared" si="1"/>
        <v>1.0000197472222223</v>
      </c>
    </row>
    <row r="22" spans="1:4" x14ac:dyDescent="0.25">
      <c r="A22" s="3">
        <v>43887</v>
      </c>
      <c r="B22" s="16">
        <v>0.71140000000000003</v>
      </c>
      <c r="C22" s="4">
        <f t="shared" si="0"/>
        <v>1</v>
      </c>
      <c r="D22" s="5">
        <f t="shared" si="1"/>
        <v>1.000019761111111</v>
      </c>
    </row>
    <row r="23" spans="1:4" x14ac:dyDescent="0.25">
      <c r="A23" s="3">
        <v>43888</v>
      </c>
      <c r="B23" s="16">
        <v>0.71060000000000001</v>
      </c>
      <c r="C23" s="4">
        <f t="shared" si="0"/>
        <v>1</v>
      </c>
      <c r="D23" s="5">
        <f t="shared" si="1"/>
        <v>1.000019738888889</v>
      </c>
    </row>
    <row r="24" spans="1:4" x14ac:dyDescent="0.25">
      <c r="A24" s="3">
        <v>43889</v>
      </c>
      <c r="B24" s="16">
        <v>0.70979999999999999</v>
      </c>
      <c r="C24" s="4">
        <f t="shared" si="0"/>
        <v>3</v>
      </c>
      <c r="D24" s="5">
        <f t="shared" si="1"/>
        <v>1.00005915</v>
      </c>
    </row>
    <row r="25" spans="1:4" x14ac:dyDescent="0.25">
      <c r="A25" s="3">
        <v>43892</v>
      </c>
      <c r="B25" s="16">
        <v>0.70889999999999997</v>
      </c>
      <c r="C25" s="4">
        <f t="shared" si="0"/>
        <v>1</v>
      </c>
      <c r="D25" s="5">
        <f t="shared" si="1"/>
        <v>1.0000196916666666</v>
      </c>
    </row>
    <row r="26" spans="1:4" x14ac:dyDescent="0.25">
      <c r="A26" s="3">
        <v>43893</v>
      </c>
      <c r="B26" s="16">
        <v>0.70979999999999999</v>
      </c>
      <c r="C26" s="4">
        <f t="shared" si="0"/>
        <v>1</v>
      </c>
      <c r="D26" s="5">
        <f t="shared" si="1"/>
        <v>1.0000197166666667</v>
      </c>
    </row>
    <row r="27" spans="1:4" x14ac:dyDescent="0.25">
      <c r="A27" s="3">
        <v>43894</v>
      </c>
      <c r="B27" s="16">
        <v>0.71</v>
      </c>
      <c r="C27" s="4">
        <f t="shared" si="0"/>
        <v>1</v>
      </c>
      <c r="D27" s="5">
        <f t="shared" si="1"/>
        <v>1.0000197222222222</v>
      </c>
    </row>
    <row r="28" spans="1:4" x14ac:dyDescent="0.25">
      <c r="A28" s="3">
        <v>43895</v>
      </c>
      <c r="B28" s="16">
        <v>0.70889999999999997</v>
      </c>
      <c r="C28" s="4">
        <f t="shared" si="0"/>
        <v>1</v>
      </c>
      <c r="D28" s="5">
        <f t="shared" si="1"/>
        <v>1.0000196916666666</v>
      </c>
    </row>
    <row r="29" spans="1:4" x14ac:dyDescent="0.25">
      <c r="A29" s="3">
        <v>43896</v>
      </c>
      <c r="B29" s="16">
        <v>0.7087</v>
      </c>
      <c r="C29" s="4">
        <f t="shared" si="0"/>
        <v>3</v>
      </c>
      <c r="D29" s="5">
        <f t="shared" si="1"/>
        <v>1.0000590583333333</v>
      </c>
    </row>
    <row r="30" spans="1:4" x14ac:dyDescent="0.25">
      <c r="A30" s="3">
        <v>43899</v>
      </c>
      <c r="B30" s="16">
        <v>0.70909999999999995</v>
      </c>
      <c r="C30" s="4">
        <f t="shared" ref="C30:C42" si="2">IF(A31&lt;&gt;"",_xlfn.DAYS(A31,A30),1)</f>
        <v>1</v>
      </c>
      <c r="D30" s="5">
        <f t="shared" ref="D30:D42" si="3">1+(C30/360)*(B30/100)</f>
        <v>1.0000196972222222</v>
      </c>
    </row>
    <row r="31" spans="1:4" x14ac:dyDescent="0.25">
      <c r="A31" s="3">
        <v>43900</v>
      </c>
      <c r="B31" s="16">
        <v>0.70909999999999995</v>
      </c>
      <c r="C31" s="4">
        <f t="shared" si="2"/>
        <v>1</v>
      </c>
      <c r="D31" s="5">
        <f t="shared" si="3"/>
        <v>1.0000196972222222</v>
      </c>
    </row>
    <row r="32" spans="1:4" x14ac:dyDescent="0.25">
      <c r="A32" s="3">
        <v>43901</v>
      </c>
      <c r="B32" s="16">
        <v>0.2092</v>
      </c>
      <c r="C32" s="4">
        <f t="shared" si="2"/>
        <v>1</v>
      </c>
      <c r="D32" s="5">
        <f t="shared" si="3"/>
        <v>1.0000058111111112</v>
      </c>
    </row>
    <row r="33" spans="1:13" x14ac:dyDescent="0.25">
      <c r="A33" s="3">
        <v>43902</v>
      </c>
      <c r="B33" s="16">
        <v>0.20930000000000001</v>
      </c>
      <c r="C33" s="4">
        <f t="shared" si="2"/>
        <v>1</v>
      </c>
      <c r="D33" s="5">
        <f t="shared" si="3"/>
        <v>1.000005813888889</v>
      </c>
    </row>
    <row r="34" spans="1:13" x14ac:dyDescent="0.25">
      <c r="A34" s="3">
        <v>43903</v>
      </c>
      <c r="B34" s="16">
        <v>0.20930000000000001</v>
      </c>
      <c r="C34" s="4">
        <f t="shared" si="2"/>
        <v>3</v>
      </c>
      <c r="D34" s="5">
        <f t="shared" si="3"/>
        <v>1.0000174416666667</v>
      </c>
    </row>
    <row r="35" spans="1:13" x14ac:dyDescent="0.25">
      <c r="A35" s="3">
        <v>43906</v>
      </c>
      <c r="B35" s="16">
        <v>0.20960000000000001</v>
      </c>
      <c r="C35" s="4">
        <f t="shared" si="2"/>
        <v>1</v>
      </c>
      <c r="D35" s="5">
        <f t="shared" si="3"/>
        <v>1.0000058222222221</v>
      </c>
    </row>
    <row r="36" spans="1:13" x14ac:dyDescent="0.25">
      <c r="A36" s="3">
        <v>43907</v>
      </c>
      <c r="B36" s="16">
        <v>0.2135</v>
      </c>
      <c r="C36" s="4">
        <f t="shared" si="2"/>
        <v>1</v>
      </c>
      <c r="D36" s="5">
        <f t="shared" si="3"/>
        <v>1.0000059305555555</v>
      </c>
    </row>
    <row r="37" spans="1:13" x14ac:dyDescent="0.25">
      <c r="A37" s="3">
        <v>43908</v>
      </c>
      <c r="B37" s="16">
        <v>0.21479999999999999</v>
      </c>
      <c r="C37" s="4">
        <f t="shared" si="2"/>
        <v>1</v>
      </c>
      <c r="D37" s="5">
        <f t="shared" si="3"/>
        <v>1.0000059666666667</v>
      </c>
    </row>
    <row r="38" spans="1:13" x14ac:dyDescent="0.25">
      <c r="A38" s="3">
        <v>43909</v>
      </c>
      <c r="B38" s="16">
        <v>0.21340000000000001</v>
      </c>
      <c r="C38" s="4">
        <f t="shared" si="2"/>
        <v>1</v>
      </c>
      <c r="D38" s="5">
        <f t="shared" si="3"/>
        <v>1.0000059277777777</v>
      </c>
    </row>
    <row r="39" spans="1:13" x14ac:dyDescent="0.25">
      <c r="A39" s="3">
        <v>43910</v>
      </c>
      <c r="B39" s="16">
        <v>7.0599999999999996E-2</v>
      </c>
      <c r="C39" s="4">
        <f t="shared" si="2"/>
        <v>3</v>
      </c>
      <c r="D39" s="5">
        <f t="shared" si="3"/>
        <v>1.0000058833333334</v>
      </c>
    </row>
    <row r="40" spans="1:13" x14ac:dyDescent="0.25">
      <c r="A40" s="3">
        <v>43913</v>
      </c>
      <c r="B40" s="16">
        <v>7.2300000000000003E-2</v>
      </c>
      <c r="C40" s="4">
        <f t="shared" si="2"/>
        <v>1</v>
      </c>
      <c r="D40" s="5">
        <f t="shared" si="3"/>
        <v>1.0000020083333334</v>
      </c>
    </row>
    <row r="41" spans="1:13" x14ac:dyDescent="0.25">
      <c r="A41" s="3">
        <v>43914</v>
      </c>
      <c r="B41" s="16">
        <v>7.3599999999999999E-2</v>
      </c>
      <c r="C41" s="4">
        <f t="shared" si="2"/>
        <v>1</v>
      </c>
      <c r="D41" s="5">
        <f t="shared" si="3"/>
        <v>1.0000020444444444</v>
      </c>
    </row>
    <row r="42" spans="1:13" x14ac:dyDescent="0.25">
      <c r="A42" s="3">
        <v>43915</v>
      </c>
      <c r="B42" s="16">
        <v>7.4999999999999997E-2</v>
      </c>
      <c r="C42" s="4">
        <f t="shared" si="2"/>
        <v>1</v>
      </c>
      <c r="D42" s="5">
        <f t="shared" si="3"/>
        <v>1.0000020833333334</v>
      </c>
      <c r="E42" t="s">
        <v>17</v>
      </c>
    </row>
    <row r="43" spans="1:13" x14ac:dyDescent="0.25">
      <c r="A43" s="1"/>
      <c r="B43" s="19" t="s">
        <v>4</v>
      </c>
      <c r="C43" s="19">
        <f>SUM(C3:C42)</f>
        <v>56</v>
      </c>
      <c r="D43" s="20">
        <f>ROUND(100*(PRODUCT(D3:D42)-1)*(360/SUM(C3:C42)),4)</f>
        <v>0.56179999999999997</v>
      </c>
    </row>
    <row r="44" spans="1:13" x14ac:dyDescent="0.25">
      <c r="A44" s="1"/>
      <c r="B44" s="2" t="s">
        <v>3</v>
      </c>
      <c r="C44" s="8"/>
      <c r="D44" s="7">
        <f>100-D43</f>
        <v>99.438199999999995</v>
      </c>
    </row>
    <row r="47" spans="1:13" ht="15" customHeight="1" x14ac:dyDescent="0.25">
      <c r="A47" s="9" t="s">
        <v>8</v>
      </c>
      <c r="B47" s="23" t="s">
        <v>12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</row>
    <row r="48" spans="1:13" x14ac:dyDescent="0.25">
      <c r="A48" s="10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</row>
    <row r="49" spans="1:13" x14ac:dyDescent="0.25">
      <c r="A49" s="10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</row>
    <row r="50" spans="1:13" x14ac:dyDescent="0.25">
      <c r="A50" s="10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</row>
    <row r="51" spans="1:13" x14ac:dyDescent="0.25">
      <c r="A51" s="10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</row>
    <row r="52" spans="1:13" x14ac:dyDescent="0.25">
      <c r="A52" s="10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</row>
    <row r="53" spans="1:13" x14ac:dyDescent="0.25">
      <c r="A53" s="10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</row>
    <row r="54" spans="1:13" x14ac:dyDescent="0.25">
      <c r="A54" s="10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</row>
    <row r="55" spans="1:13" x14ac:dyDescent="0.25">
      <c r="A55" s="11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</row>
    <row r="56" spans="1:13" x14ac:dyDescent="0.25">
      <c r="A56" s="10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</row>
    <row r="57" spans="1:13" x14ac:dyDescent="0.25">
      <c r="A57" s="10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</row>
    <row r="58" spans="1:13" x14ac:dyDescent="0.25">
      <c r="A58" s="10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spans="1:13" x14ac:dyDescent="0.25">
      <c r="A59" s="11" t="s">
        <v>9</v>
      </c>
      <c r="B59" s="13" t="s">
        <v>10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spans="1:13" x14ac:dyDescent="0.25">
      <c r="A60" s="10"/>
      <c r="B60" s="14" t="s">
        <v>11</v>
      </c>
      <c r="C60" s="12"/>
      <c r="D60" s="12"/>
      <c r="E60" s="12"/>
      <c r="F60" s="12"/>
      <c r="G60" s="12"/>
      <c r="H60" s="12"/>
      <c r="I60" s="15"/>
      <c r="J60" s="12"/>
      <c r="K60" s="12"/>
      <c r="L60" s="12"/>
      <c r="M60" s="12"/>
    </row>
  </sheetData>
  <mergeCells count="2">
    <mergeCell ref="A1:D1"/>
    <mergeCell ref="B47:M57"/>
  </mergeCells>
  <conditionalFormatting sqref="C3:C42">
    <cfRule type="colorScale" priority="5">
      <colorScale>
        <cfvo type="min"/>
        <cfvo type="max"/>
        <color theme="0" tint="-4.9989318521683403E-2"/>
        <color theme="0" tint="-0.14999847407452621"/>
      </colorScale>
    </cfRule>
  </conditionalFormatting>
  <hyperlinks>
    <hyperlink ref="B59" r:id="rId1" xr:uid="{A52B7651-6C29-4C94-ACCC-FE8B39800E4E}"/>
    <hyperlink ref="B60" r:id="rId2" xr:uid="{AD4553B6-986D-4CBC-8DD1-FA2A64EEB28F}"/>
  </hyperlinks>
  <pageMargins left="0.7" right="0.7" top="0.75" bottom="0.75" header="0.3" footer="0.3"/>
  <pageSetup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A8D8E-631D-492B-9994-6B7C6084C72F}">
  <dimension ref="A1:M55"/>
  <sheetViews>
    <sheetView showGridLines="0" workbookViewId="0">
      <selection activeCell="F38" sqref="F38"/>
    </sheetView>
  </sheetViews>
  <sheetFormatPr defaultRowHeight="15" x14ac:dyDescent="0.25"/>
  <cols>
    <col min="1" max="1" width="16.7109375" customWidth="1"/>
    <col min="2" max="2" width="18" customWidth="1"/>
    <col min="3" max="4" width="16.7109375" customWidth="1"/>
    <col min="5" max="5" width="7.42578125" customWidth="1"/>
    <col min="6" max="11" width="16.7109375" customWidth="1"/>
  </cols>
  <sheetData>
    <row r="1" spans="1:5" x14ac:dyDescent="0.25">
      <c r="A1" s="22" t="s">
        <v>23</v>
      </c>
      <c r="B1" s="22"/>
      <c r="C1" s="22"/>
      <c r="D1" s="22"/>
    </row>
    <row r="2" spans="1:5" x14ac:dyDescent="0.25">
      <c r="A2" s="2" t="s">
        <v>2</v>
      </c>
      <c r="B2" s="2" t="s">
        <v>6</v>
      </c>
      <c r="C2" s="2" t="s">
        <v>0</v>
      </c>
      <c r="D2" s="2" t="s">
        <v>1</v>
      </c>
    </row>
    <row r="3" spans="1:5" x14ac:dyDescent="0.25">
      <c r="A3" s="3">
        <v>43818</v>
      </c>
      <c r="B3" s="16">
        <v>0.71130000000000004</v>
      </c>
      <c r="C3" s="4">
        <f>IF(A4&lt;&gt;"",_xlfn.DAYS(A4,A3),1)</f>
        <v>1</v>
      </c>
      <c r="D3" s="5">
        <f>1+(C3/360)*(B3/100)</f>
        <v>1.0000197583333332</v>
      </c>
      <c r="E3" t="s">
        <v>16</v>
      </c>
    </row>
    <row r="4" spans="1:5" x14ac:dyDescent="0.25">
      <c r="A4" s="3">
        <v>43819</v>
      </c>
      <c r="B4" s="16">
        <v>0.71079999999999999</v>
      </c>
      <c r="C4" s="4">
        <f t="shared" ref="C4:C29" si="0">IF(A5&lt;&gt;"",_xlfn.DAYS(A5,A4),1)</f>
        <v>3</v>
      </c>
      <c r="D4" s="5">
        <f t="shared" ref="D4:D29" si="1">1+(C4/360)*(B4/100)</f>
        <v>1.0000592333333334</v>
      </c>
    </row>
    <row r="5" spans="1:5" x14ac:dyDescent="0.25">
      <c r="A5" s="3">
        <v>43822</v>
      </c>
      <c r="B5" s="16">
        <v>0.71020000000000005</v>
      </c>
      <c r="C5" s="4">
        <f t="shared" si="0"/>
        <v>1</v>
      </c>
      <c r="D5" s="5">
        <f t="shared" si="1"/>
        <v>1.0000197277777778</v>
      </c>
    </row>
    <row r="6" spans="1:5" x14ac:dyDescent="0.25">
      <c r="A6" s="3">
        <v>43823</v>
      </c>
      <c r="B6" s="16">
        <v>0.70940000000000003</v>
      </c>
      <c r="C6" s="4">
        <f t="shared" si="0"/>
        <v>3</v>
      </c>
      <c r="D6" s="5">
        <f t="shared" si="1"/>
        <v>1.0000591166666666</v>
      </c>
    </row>
    <row r="7" spans="1:5" x14ac:dyDescent="0.25">
      <c r="A7" s="3">
        <v>43826</v>
      </c>
      <c r="B7" s="16">
        <v>0.71</v>
      </c>
      <c r="C7" s="4">
        <f t="shared" si="0"/>
        <v>3</v>
      </c>
      <c r="D7" s="5">
        <f t="shared" si="1"/>
        <v>1.0000591666666667</v>
      </c>
    </row>
    <row r="8" spans="1:5" x14ac:dyDescent="0.25">
      <c r="A8" s="3">
        <v>43829</v>
      </c>
      <c r="B8" s="16">
        <v>0.7107</v>
      </c>
      <c r="C8" s="4">
        <f t="shared" si="0"/>
        <v>1</v>
      </c>
      <c r="D8" s="5">
        <f t="shared" si="1"/>
        <v>1.0000197416666667</v>
      </c>
    </row>
    <row r="9" spans="1:5" x14ac:dyDescent="0.25">
      <c r="A9" s="6">
        <v>43830</v>
      </c>
      <c r="B9" s="17">
        <v>0.70979999999999999</v>
      </c>
      <c r="C9" s="4">
        <f t="shared" si="0"/>
        <v>2</v>
      </c>
      <c r="D9" s="5">
        <f t="shared" si="1"/>
        <v>1.0000394333333333</v>
      </c>
    </row>
    <row r="10" spans="1:5" x14ac:dyDescent="0.25">
      <c r="A10" s="3">
        <v>43832</v>
      </c>
      <c r="B10" s="16">
        <v>0.71250000000000002</v>
      </c>
      <c r="C10" s="4">
        <f t="shared" si="0"/>
        <v>1</v>
      </c>
      <c r="D10" s="5">
        <f t="shared" si="1"/>
        <v>1.0000197916666667</v>
      </c>
    </row>
    <row r="11" spans="1:5" x14ac:dyDescent="0.25">
      <c r="A11" s="3">
        <v>43833</v>
      </c>
      <c r="B11" s="16">
        <v>0.71099999999999997</v>
      </c>
      <c r="C11" s="4">
        <f t="shared" si="0"/>
        <v>3</v>
      </c>
      <c r="D11" s="5">
        <f t="shared" si="1"/>
        <v>1.0000592500000001</v>
      </c>
    </row>
    <row r="12" spans="1:5" x14ac:dyDescent="0.25">
      <c r="A12" s="3">
        <v>43836</v>
      </c>
      <c r="B12" s="16">
        <v>0.71240000000000003</v>
      </c>
      <c r="C12" s="4">
        <f t="shared" si="0"/>
        <v>1</v>
      </c>
      <c r="D12" s="5">
        <f t="shared" si="1"/>
        <v>1.0000197888888889</v>
      </c>
    </row>
    <row r="13" spans="1:5" x14ac:dyDescent="0.25">
      <c r="A13" s="3">
        <v>43837</v>
      </c>
      <c r="B13" s="16">
        <v>0.71199999999999997</v>
      </c>
      <c r="C13" s="4">
        <f t="shared" si="0"/>
        <v>1</v>
      </c>
      <c r="D13" s="5">
        <f t="shared" si="1"/>
        <v>1.0000197777777777</v>
      </c>
    </row>
    <row r="14" spans="1:5" x14ac:dyDescent="0.25">
      <c r="A14" s="3">
        <v>43838</v>
      </c>
      <c r="B14" s="16">
        <v>0.71240000000000003</v>
      </c>
      <c r="C14" s="4">
        <f t="shared" si="0"/>
        <v>1</v>
      </c>
      <c r="D14" s="5">
        <f t="shared" si="1"/>
        <v>1.0000197888888889</v>
      </c>
    </row>
    <row r="15" spans="1:5" x14ac:dyDescent="0.25">
      <c r="A15" s="3">
        <v>43839</v>
      </c>
      <c r="B15" s="16">
        <v>0.71230000000000004</v>
      </c>
      <c r="C15" s="4">
        <f t="shared" si="0"/>
        <v>1</v>
      </c>
      <c r="D15" s="5">
        <f t="shared" si="1"/>
        <v>1.0000197861111111</v>
      </c>
    </row>
    <row r="16" spans="1:5" x14ac:dyDescent="0.25">
      <c r="A16" s="3">
        <v>43840</v>
      </c>
      <c r="B16" s="16">
        <v>0.7117</v>
      </c>
      <c r="C16" s="4">
        <f t="shared" si="0"/>
        <v>3</v>
      </c>
      <c r="D16" s="5">
        <f t="shared" si="1"/>
        <v>1.0000593083333333</v>
      </c>
    </row>
    <row r="17" spans="1:5" x14ac:dyDescent="0.25">
      <c r="A17" s="3">
        <v>43843</v>
      </c>
      <c r="B17" s="16">
        <v>0.7107</v>
      </c>
      <c r="C17" s="4">
        <f t="shared" si="0"/>
        <v>1</v>
      </c>
      <c r="D17" s="5">
        <f t="shared" si="1"/>
        <v>1.0000197416666667</v>
      </c>
    </row>
    <row r="18" spans="1:5" x14ac:dyDescent="0.25">
      <c r="A18" s="3">
        <v>43844</v>
      </c>
      <c r="B18" s="16">
        <v>0.71109999999999995</v>
      </c>
      <c r="C18" s="4">
        <f t="shared" si="0"/>
        <v>1</v>
      </c>
      <c r="D18" s="5">
        <f t="shared" si="1"/>
        <v>1.0000197527777779</v>
      </c>
    </row>
    <row r="19" spans="1:5" x14ac:dyDescent="0.25">
      <c r="A19" s="3">
        <v>43845</v>
      </c>
      <c r="B19" s="16">
        <v>0.71250000000000002</v>
      </c>
      <c r="C19" s="4">
        <f t="shared" si="0"/>
        <v>1</v>
      </c>
      <c r="D19" s="5">
        <f t="shared" si="1"/>
        <v>1.0000197916666667</v>
      </c>
    </row>
    <row r="20" spans="1:5" x14ac:dyDescent="0.25">
      <c r="A20" s="3">
        <v>43846</v>
      </c>
      <c r="B20" s="16">
        <v>0.7117</v>
      </c>
      <c r="C20" s="4">
        <f t="shared" si="0"/>
        <v>1</v>
      </c>
      <c r="D20" s="5">
        <f t="shared" si="1"/>
        <v>1.0000197694444444</v>
      </c>
    </row>
    <row r="21" spans="1:5" x14ac:dyDescent="0.25">
      <c r="A21" s="3">
        <v>43847</v>
      </c>
      <c r="B21" s="16">
        <v>0.71199999999999997</v>
      </c>
      <c r="C21" s="4">
        <f t="shared" si="0"/>
        <v>3</v>
      </c>
      <c r="D21" s="5">
        <f t="shared" si="1"/>
        <v>1.0000593333333334</v>
      </c>
    </row>
    <row r="22" spans="1:5" x14ac:dyDescent="0.25">
      <c r="A22" s="3">
        <v>43850</v>
      </c>
      <c r="B22" s="16">
        <v>0.7117</v>
      </c>
      <c r="C22" s="4">
        <f t="shared" si="0"/>
        <v>1</v>
      </c>
      <c r="D22" s="5">
        <f t="shared" si="1"/>
        <v>1.0000197694444444</v>
      </c>
    </row>
    <row r="23" spans="1:5" x14ac:dyDescent="0.25">
      <c r="A23" s="3">
        <v>43851</v>
      </c>
      <c r="B23" s="16">
        <v>0.7117</v>
      </c>
      <c r="C23" s="4">
        <f t="shared" si="0"/>
        <v>1</v>
      </c>
      <c r="D23" s="5">
        <f t="shared" si="1"/>
        <v>1.0000197694444444</v>
      </c>
    </row>
    <row r="24" spans="1:5" x14ac:dyDescent="0.25">
      <c r="A24" s="3">
        <v>43852</v>
      </c>
      <c r="B24" s="16">
        <v>0.7117</v>
      </c>
      <c r="C24" s="4">
        <f t="shared" si="0"/>
        <v>1</v>
      </c>
      <c r="D24" s="5">
        <f t="shared" si="1"/>
        <v>1.0000197694444444</v>
      </c>
    </row>
    <row r="25" spans="1:5" x14ac:dyDescent="0.25">
      <c r="A25" s="3">
        <v>43853</v>
      </c>
      <c r="B25" s="16">
        <v>0.71040000000000003</v>
      </c>
      <c r="C25" s="4">
        <f t="shared" si="0"/>
        <v>1</v>
      </c>
      <c r="D25" s="5">
        <f t="shared" si="1"/>
        <v>1.0000197333333334</v>
      </c>
    </row>
    <row r="26" spans="1:5" x14ac:dyDescent="0.25">
      <c r="A26" s="3">
        <v>43854</v>
      </c>
      <c r="B26" s="16">
        <v>0.71060000000000001</v>
      </c>
      <c r="C26" s="4">
        <f t="shared" si="0"/>
        <v>3</v>
      </c>
      <c r="D26" s="5">
        <f t="shared" si="1"/>
        <v>1.0000592166666666</v>
      </c>
    </row>
    <row r="27" spans="1:5" x14ac:dyDescent="0.25">
      <c r="A27" s="3">
        <v>43857</v>
      </c>
      <c r="B27" s="16">
        <v>0.70889999999999997</v>
      </c>
      <c r="C27" s="4">
        <f t="shared" si="0"/>
        <v>1</v>
      </c>
      <c r="D27" s="5">
        <f t="shared" si="1"/>
        <v>1.0000196916666666</v>
      </c>
    </row>
    <row r="28" spans="1:5" x14ac:dyDescent="0.25">
      <c r="A28" s="3">
        <v>43858</v>
      </c>
      <c r="B28" s="16">
        <v>0.70960000000000001</v>
      </c>
      <c r="C28" s="4">
        <f t="shared" si="0"/>
        <v>1</v>
      </c>
      <c r="D28" s="5">
        <f t="shared" si="1"/>
        <v>1.0000197111111111</v>
      </c>
    </row>
    <row r="29" spans="1:5" x14ac:dyDescent="0.25">
      <c r="A29" s="3">
        <v>43859</v>
      </c>
      <c r="B29" s="16">
        <v>0.71030000000000004</v>
      </c>
      <c r="C29" s="4">
        <f t="shared" si="0"/>
        <v>1</v>
      </c>
      <c r="D29" s="5">
        <f t="shared" si="1"/>
        <v>1.0000197305555556</v>
      </c>
      <c r="E29" t="s">
        <v>17</v>
      </c>
    </row>
    <row r="30" spans="1:5" x14ac:dyDescent="0.25">
      <c r="A30" s="3"/>
      <c r="B30" s="16"/>
      <c r="C30" s="4"/>
      <c r="D30" s="5"/>
    </row>
    <row r="31" spans="1:5" x14ac:dyDescent="0.25">
      <c r="A31" s="3"/>
      <c r="B31" s="16"/>
      <c r="C31" s="4"/>
      <c r="D31" s="5"/>
    </row>
    <row r="32" spans="1:5" x14ac:dyDescent="0.25">
      <c r="A32" s="3"/>
      <c r="B32" s="16"/>
      <c r="C32" s="4"/>
      <c r="D32" s="5"/>
    </row>
    <row r="33" spans="1:13" x14ac:dyDescent="0.25">
      <c r="A33" s="3"/>
      <c r="B33" s="16"/>
      <c r="C33" s="4"/>
      <c r="D33" s="5"/>
    </row>
    <row r="34" spans="1:13" x14ac:dyDescent="0.25">
      <c r="A34" s="3"/>
      <c r="B34" s="16"/>
      <c r="C34" s="4"/>
      <c r="D34" s="5"/>
    </row>
    <row r="35" spans="1:13" x14ac:dyDescent="0.25">
      <c r="A35" s="3"/>
      <c r="B35" s="16"/>
      <c r="C35" s="4"/>
      <c r="D35" s="5"/>
    </row>
    <row r="36" spans="1:13" x14ac:dyDescent="0.25">
      <c r="A36" s="3"/>
      <c r="B36" s="16"/>
      <c r="C36" s="4"/>
      <c r="D36" s="5"/>
    </row>
    <row r="37" spans="1:13" x14ac:dyDescent="0.25">
      <c r="A37" s="3"/>
      <c r="B37" s="16"/>
      <c r="C37" s="4"/>
      <c r="D37" s="5"/>
    </row>
    <row r="38" spans="1:13" x14ac:dyDescent="0.25">
      <c r="A38" s="1"/>
      <c r="B38" s="19" t="s">
        <v>4</v>
      </c>
      <c r="C38" s="19">
        <f>SUM(C3:C37)</f>
        <v>42</v>
      </c>
      <c r="D38" s="20">
        <f>ROUND(100*(PRODUCT(D3:D37)-1)*(360/SUM(C3:C37)),4)</f>
        <v>0.71120000000000005</v>
      </c>
    </row>
    <row r="39" spans="1:13" x14ac:dyDescent="0.25">
      <c r="A39" s="1"/>
      <c r="B39" s="2" t="s">
        <v>3</v>
      </c>
      <c r="C39" s="8"/>
      <c r="D39" s="7">
        <f>100-D38</f>
        <v>99.288799999999995</v>
      </c>
    </row>
    <row r="42" spans="1:13" ht="15" customHeight="1" x14ac:dyDescent="0.25">
      <c r="A42" s="9" t="s">
        <v>8</v>
      </c>
      <c r="B42" s="23" t="s">
        <v>12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</row>
    <row r="43" spans="1:13" x14ac:dyDescent="0.25">
      <c r="A43" s="10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</row>
    <row r="44" spans="1:13" x14ac:dyDescent="0.25">
      <c r="A44" s="10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</row>
    <row r="45" spans="1:13" x14ac:dyDescent="0.25">
      <c r="A45" s="10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</row>
    <row r="46" spans="1:13" x14ac:dyDescent="0.25">
      <c r="A46" s="10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</row>
    <row r="47" spans="1:13" x14ac:dyDescent="0.25">
      <c r="A47" s="10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</row>
    <row r="48" spans="1:13" x14ac:dyDescent="0.25">
      <c r="A48" s="10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</row>
    <row r="49" spans="1:13" x14ac:dyDescent="0.25">
      <c r="A49" s="10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</row>
    <row r="50" spans="1:13" x14ac:dyDescent="0.25">
      <c r="A50" s="11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</row>
    <row r="51" spans="1:13" x14ac:dyDescent="0.25">
      <c r="A51" s="10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</row>
    <row r="52" spans="1:13" x14ac:dyDescent="0.25">
      <c r="A52" s="10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</row>
    <row r="53" spans="1:13" x14ac:dyDescent="0.25">
      <c r="A53" s="10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x14ac:dyDescent="0.25">
      <c r="A54" s="11" t="s">
        <v>9</v>
      </c>
      <c r="B54" s="13" t="s">
        <v>10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spans="1:13" x14ac:dyDescent="0.25">
      <c r="A55" s="10"/>
      <c r="B55" s="14" t="s">
        <v>11</v>
      </c>
      <c r="C55" s="12"/>
      <c r="D55" s="12"/>
      <c r="E55" s="12"/>
      <c r="F55" s="12"/>
      <c r="G55" s="12"/>
      <c r="H55" s="12"/>
      <c r="I55" s="15"/>
      <c r="J55" s="12"/>
      <c r="K55" s="12"/>
      <c r="L55" s="12"/>
      <c r="M55" s="12"/>
    </row>
  </sheetData>
  <mergeCells count="2">
    <mergeCell ref="A1:D1"/>
    <mergeCell ref="B42:M52"/>
  </mergeCells>
  <conditionalFormatting sqref="C3:C37">
    <cfRule type="colorScale" priority="1">
      <colorScale>
        <cfvo type="min"/>
        <cfvo type="max"/>
        <color theme="0" tint="-4.9989318521683403E-2"/>
        <color theme="0" tint="-0.14999847407452621"/>
      </colorScale>
    </cfRule>
  </conditionalFormatting>
  <hyperlinks>
    <hyperlink ref="B54" r:id="rId1" xr:uid="{242182ED-5ACE-4E66-AF31-3057F7C5011E}"/>
    <hyperlink ref="B55" r:id="rId2" xr:uid="{A269BCD1-9648-46E4-A304-3C73937D0805}"/>
  </hyperlinks>
  <pageMargins left="0.7" right="0.7" top="0.75" bottom="0.75" header="0.3" footer="0.3"/>
  <pageSetup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690F9-8C0D-4931-A54E-52BD4CCFABD7}">
  <dimension ref="A1:M55"/>
  <sheetViews>
    <sheetView showGridLines="0" workbookViewId="0">
      <selection activeCell="F40" sqref="F40"/>
    </sheetView>
  </sheetViews>
  <sheetFormatPr defaultRowHeight="15" x14ac:dyDescent="0.25"/>
  <cols>
    <col min="1" max="1" width="16.7109375" customWidth="1"/>
    <col min="2" max="2" width="18" customWidth="1"/>
    <col min="3" max="4" width="16.7109375" customWidth="1"/>
    <col min="5" max="5" width="7.42578125" customWidth="1"/>
    <col min="6" max="11" width="16.7109375" customWidth="1"/>
  </cols>
  <sheetData>
    <row r="1" spans="1:5" x14ac:dyDescent="0.25">
      <c r="A1" s="22" t="s">
        <v>22</v>
      </c>
      <c r="B1" s="22"/>
      <c r="C1" s="22"/>
      <c r="D1" s="22"/>
    </row>
    <row r="2" spans="1:5" x14ac:dyDescent="0.25">
      <c r="A2" s="2" t="s">
        <v>2</v>
      </c>
      <c r="B2" s="2" t="s">
        <v>6</v>
      </c>
      <c r="C2" s="2" t="s">
        <v>0</v>
      </c>
      <c r="D2" s="2" t="s">
        <v>1</v>
      </c>
    </row>
    <row r="3" spans="1:5" x14ac:dyDescent="0.25">
      <c r="A3" s="3">
        <v>43776</v>
      </c>
      <c r="B3" s="16">
        <v>0.71079999999999999</v>
      </c>
      <c r="C3" s="4">
        <f>IF(A4&lt;&gt;"",_xlfn.DAYS(A4,A3),1)</f>
        <v>1</v>
      </c>
      <c r="D3" s="5">
        <f>1+(C3/360)*(B3/100)</f>
        <v>1.0000197444444445</v>
      </c>
      <c r="E3" t="s">
        <v>16</v>
      </c>
    </row>
    <row r="4" spans="1:5" x14ac:dyDescent="0.25">
      <c r="A4" s="3">
        <v>43777</v>
      </c>
      <c r="B4" s="16">
        <v>0.71</v>
      </c>
      <c r="C4" s="4">
        <f t="shared" ref="C4:C31" si="0">IF(A5&lt;&gt;"",_xlfn.DAYS(A5,A4),1)</f>
        <v>3</v>
      </c>
      <c r="D4" s="5">
        <f t="shared" ref="D4:D32" si="1">1+(C4/360)*(B4/100)</f>
        <v>1.0000591666666667</v>
      </c>
    </row>
    <row r="5" spans="1:5" x14ac:dyDescent="0.25">
      <c r="A5" s="3">
        <v>43780</v>
      </c>
      <c r="B5" s="16">
        <v>0.71120000000000005</v>
      </c>
      <c r="C5" s="4">
        <f t="shared" si="0"/>
        <v>1</v>
      </c>
      <c r="D5" s="5">
        <f t="shared" si="1"/>
        <v>1.0000197555555554</v>
      </c>
    </row>
    <row r="6" spans="1:5" x14ac:dyDescent="0.25">
      <c r="A6" s="3">
        <v>43781</v>
      </c>
      <c r="B6" s="16">
        <v>0.71030000000000004</v>
      </c>
      <c r="C6" s="4">
        <f t="shared" si="0"/>
        <v>1</v>
      </c>
      <c r="D6" s="5">
        <f t="shared" si="1"/>
        <v>1.0000197305555556</v>
      </c>
    </row>
    <row r="7" spans="1:5" x14ac:dyDescent="0.25">
      <c r="A7" s="3">
        <v>43782</v>
      </c>
      <c r="B7" s="16">
        <v>0.71089999999999998</v>
      </c>
      <c r="C7" s="4">
        <f t="shared" si="0"/>
        <v>1</v>
      </c>
      <c r="D7" s="5">
        <f t="shared" si="1"/>
        <v>1.0000197472222223</v>
      </c>
    </row>
    <row r="8" spans="1:5" x14ac:dyDescent="0.25">
      <c r="A8" s="3">
        <v>43783</v>
      </c>
      <c r="B8" s="16">
        <v>0.70909999999999995</v>
      </c>
      <c r="C8" s="4">
        <f t="shared" si="0"/>
        <v>1</v>
      </c>
      <c r="D8" s="5">
        <f t="shared" si="1"/>
        <v>1.0000196972222222</v>
      </c>
    </row>
    <row r="9" spans="1:5" x14ac:dyDescent="0.25">
      <c r="A9" s="6">
        <v>43784</v>
      </c>
      <c r="B9" s="17">
        <v>0.70850000000000002</v>
      </c>
      <c r="C9" s="4">
        <f t="shared" si="0"/>
        <v>3</v>
      </c>
      <c r="D9" s="5">
        <f t="shared" si="1"/>
        <v>1.0000590416666666</v>
      </c>
    </row>
    <row r="10" spans="1:5" x14ac:dyDescent="0.25">
      <c r="A10" s="3">
        <v>43787</v>
      </c>
      <c r="B10" s="16">
        <v>0.70989999999999998</v>
      </c>
      <c r="C10" s="4">
        <f t="shared" si="0"/>
        <v>1</v>
      </c>
      <c r="D10" s="5">
        <f t="shared" si="1"/>
        <v>1.0000197194444445</v>
      </c>
    </row>
    <row r="11" spans="1:5" x14ac:dyDescent="0.25">
      <c r="A11" s="3">
        <v>43788</v>
      </c>
      <c r="B11" s="16">
        <v>0.71060000000000001</v>
      </c>
      <c r="C11" s="4">
        <f t="shared" si="0"/>
        <v>1</v>
      </c>
      <c r="D11" s="5">
        <f t="shared" si="1"/>
        <v>1.000019738888889</v>
      </c>
    </row>
    <row r="12" spans="1:5" x14ac:dyDescent="0.25">
      <c r="A12" s="3">
        <v>43789</v>
      </c>
      <c r="B12" s="16">
        <v>0.71079999999999999</v>
      </c>
      <c r="C12" s="4">
        <f t="shared" si="0"/>
        <v>1</v>
      </c>
      <c r="D12" s="5">
        <f t="shared" si="1"/>
        <v>1.0000197444444445</v>
      </c>
    </row>
    <row r="13" spans="1:5" x14ac:dyDescent="0.25">
      <c r="A13" s="3">
        <v>43790</v>
      </c>
      <c r="B13" s="16">
        <v>0.7107</v>
      </c>
      <c r="C13" s="4">
        <f t="shared" si="0"/>
        <v>1</v>
      </c>
      <c r="D13" s="5">
        <f t="shared" si="1"/>
        <v>1.0000197416666667</v>
      </c>
    </row>
    <row r="14" spans="1:5" x14ac:dyDescent="0.25">
      <c r="A14" s="3">
        <v>43791</v>
      </c>
      <c r="B14" s="16">
        <v>0.71040000000000003</v>
      </c>
      <c r="C14" s="4">
        <f t="shared" si="0"/>
        <v>3</v>
      </c>
      <c r="D14" s="5">
        <f t="shared" si="1"/>
        <v>1.0000591999999999</v>
      </c>
    </row>
    <row r="15" spans="1:5" x14ac:dyDescent="0.25">
      <c r="A15" s="3">
        <v>43794</v>
      </c>
      <c r="B15" s="16">
        <v>0.7097</v>
      </c>
      <c r="C15" s="4">
        <f t="shared" si="0"/>
        <v>1</v>
      </c>
      <c r="D15" s="5">
        <f t="shared" si="1"/>
        <v>1.0000197138888889</v>
      </c>
    </row>
    <row r="16" spans="1:5" x14ac:dyDescent="0.25">
      <c r="A16" s="3">
        <v>43795</v>
      </c>
      <c r="B16" s="16">
        <v>0.7097</v>
      </c>
      <c r="C16" s="4">
        <f t="shared" si="0"/>
        <v>1</v>
      </c>
      <c r="D16" s="5">
        <f t="shared" si="1"/>
        <v>1.0000197138888889</v>
      </c>
    </row>
    <row r="17" spans="1:5" x14ac:dyDescent="0.25">
      <c r="A17" s="3">
        <v>43796</v>
      </c>
      <c r="B17" s="16">
        <v>0.71050000000000002</v>
      </c>
      <c r="C17" s="4">
        <f t="shared" si="0"/>
        <v>1</v>
      </c>
      <c r="D17" s="5">
        <f t="shared" si="1"/>
        <v>1.0000197361111112</v>
      </c>
    </row>
    <row r="18" spans="1:5" x14ac:dyDescent="0.25">
      <c r="A18" s="3">
        <v>43797</v>
      </c>
      <c r="B18" s="16">
        <v>0.71</v>
      </c>
      <c r="C18" s="4">
        <f t="shared" si="0"/>
        <v>1</v>
      </c>
      <c r="D18" s="5">
        <f t="shared" si="1"/>
        <v>1.0000197222222222</v>
      </c>
    </row>
    <row r="19" spans="1:5" x14ac:dyDescent="0.25">
      <c r="A19" s="3">
        <v>43798</v>
      </c>
      <c r="B19" s="16">
        <v>0.71230000000000004</v>
      </c>
      <c r="C19" s="4">
        <f t="shared" si="0"/>
        <v>3</v>
      </c>
      <c r="D19" s="5">
        <f t="shared" si="1"/>
        <v>1.0000593583333333</v>
      </c>
    </row>
    <row r="20" spans="1:5" x14ac:dyDescent="0.25">
      <c r="A20" s="3">
        <v>43801</v>
      </c>
      <c r="B20" s="16">
        <v>0.70909999999999995</v>
      </c>
      <c r="C20" s="4">
        <f t="shared" si="0"/>
        <v>1</v>
      </c>
      <c r="D20" s="5">
        <f t="shared" si="1"/>
        <v>1.0000196972222222</v>
      </c>
    </row>
    <row r="21" spans="1:5" x14ac:dyDescent="0.25">
      <c r="A21" s="3">
        <v>43802</v>
      </c>
      <c r="B21" s="16">
        <v>0.70920000000000005</v>
      </c>
      <c r="C21" s="4">
        <f t="shared" si="0"/>
        <v>1</v>
      </c>
      <c r="D21" s="5">
        <f t="shared" si="1"/>
        <v>1.0000197</v>
      </c>
    </row>
    <row r="22" spans="1:5" x14ac:dyDescent="0.25">
      <c r="A22" s="3">
        <v>43803</v>
      </c>
      <c r="B22" s="16">
        <v>0.70909999999999995</v>
      </c>
      <c r="C22" s="4">
        <f t="shared" si="0"/>
        <v>1</v>
      </c>
      <c r="D22" s="5">
        <f t="shared" si="1"/>
        <v>1.0000196972222222</v>
      </c>
    </row>
    <row r="23" spans="1:5" x14ac:dyDescent="0.25">
      <c r="A23" s="3">
        <v>43804</v>
      </c>
      <c r="B23" s="16">
        <v>0.7097</v>
      </c>
      <c r="C23" s="4">
        <f t="shared" si="0"/>
        <v>1</v>
      </c>
      <c r="D23" s="5">
        <f t="shared" si="1"/>
        <v>1.0000197138888889</v>
      </c>
    </row>
    <row r="24" spans="1:5" x14ac:dyDescent="0.25">
      <c r="A24" s="3">
        <v>43805</v>
      </c>
      <c r="B24" s="16">
        <v>0.70860000000000001</v>
      </c>
      <c r="C24" s="4">
        <f t="shared" si="0"/>
        <v>3</v>
      </c>
      <c r="D24" s="5">
        <f t="shared" si="1"/>
        <v>1.0000590499999999</v>
      </c>
    </row>
    <row r="25" spans="1:5" x14ac:dyDescent="0.25">
      <c r="A25" s="3">
        <v>43808</v>
      </c>
      <c r="B25" s="16">
        <v>0.70950000000000002</v>
      </c>
      <c r="C25" s="4">
        <f t="shared" si="0"/>
        <v>1</v>
      </c>
      <c r="D25" s="5">
        <f t="shared" si="1"/>
        <v>1.0000197083333333</v>
      </c>
    </row>
    <row r="26" spans="1:5" x14ac:dyDescent="0.25">
      <c r="A26" s="3">
        <v>43809</v>
      </c>
      <c r="B26" s="16">
        <v>0.71030000000000004</v>
      </c>
      <c r="C26" s="4">
        <f t="shared" si="0"/>
        <v>1</v>
      </c>
      <c r="D26" s="5">
        <f t="shared" si="1"/>
        <v>1.0000197305555556</v>
      </c>
    </row>
    <row r="27" spans="1:5" x14ac:dyDescent="0.25">
      <c r="A27" s="3">
        <v>43810</v>
      </c>
      <c r="B27" s="16">
        <v>0.70979999999999999</v>
      </c>
      <c r="C27" s="4">
        <f t="shared" si="0"/>
        <v>1</v>
      </c>
      <c r="D27" s="5">
        <f t="shared" si="1"/>
        <v>1.0000197166666667</v>
      </c>
    </row>
    <row r="28" spans="1:5" x14ac:dyDescent="0.25">
      <c r="A28" s="3">
        <v>43811</v>
      </c>
      <c r="B28" s="16">
        <v>0.71040000000000003</v>
      </c>
      <c r="C28" s="4">
        <f t="shared" si="0"/>
        <v>1</v>
      </c>
      <c r="D28" s="5">
        <f t="shared" si="1"/>
        <v>1.0000197333333334</v>
      </c>
    </row>
    <row r="29" spans="1:5" x14ac:dyDescent="0.25">
      <c r="A29" s="3">
        <v>43812</v>
      </c>
      <c r="B29" s="16">
        <v>0.71130000000000004</v>
      </c>
      <c r="C29" s="4">
        <f t="shared" si="0"/>
        <v>3</v>
      </c>
      <c r="D29" s="5">
        <f t="shared" si="1"/>
        <v>1.0000592749999999</v>
      </c>
    </row>
    <row r="30" spans="1:5" x14ac:dyDescent="0.25">
      <c r="A30" s="3">
        <v>43815</v>
      </c>
      <c r="B30" s="16">
        <v>0.71109999999999995</v>
      </c>
      <c r="C30" s="4">
        <f t="shared" si="0"/>
        <v>1</v>
      </c>
      <c r="D30" s="5">
        <f t="shared" si="1"/>
        <v>1.0000197527777779</v>
      </c>
    </row>
    <row r="31" spans="1:5" x14ac:dyDescent="0.25">
      <c r="A31" s="3">
        <v>43816</v>
      </c>
      <c r="B31" s="16">
        <v>0.71040000000000003</v>
      </c>
      <c r="C31" s="4">
        <f t="shared" si="0"/>
        <v>1</v>
      </c>
      <c r="D31" s="5">
        <f t="shared" si="1"/>
        <v>1.0000197333333334</v>
      </c>
    </row>
    <row r="32" spans="1:5" x14ac:dyDescent="0.25">
      <c r="A32" s="3">
        <v>43817</v>
      </c>
      <c r="B32" s="16">
        <v>0.71060000000000001</v>
      </c>
      <c r="C32" s="4">
        <f>IF(A33&lt;&gt;"",_xlfn.DAYS(A33,A32),1)</f>
        <v>1</v>
      </c>
      <c r="D32" s="5">
        <f t="shared" si="1"/>
        <v>1.000019738888889</v>
      </c>
      <c r="E32" t="s">
        <v>17</v>
      </c>
    </row>
    <row r="33" spans="1:13" x14ac:dyDescent="0.25">
      <c r="A33" s="3"/>
      <c r="B33" s="16"/>
      <c r="C33" s="4"/>
      <c r="D33" s="5"/>
    </row>
    <row r="34" spans="1:13" x14ac:dyDescent="0.25">
      <c r="A34" s="3"/>
      <c r="B34" s="16"/>
      <c r="C34" s="4"/>
      <c r="D34" s="5"/>
    </row>
    <row r="35" spans="1:13" x14ac:dyDescent="0.25">
      <c r="A35" s="3"/>
      <c r="B35" s="16"/>
      <c r="C35" s="4"/>
      <c r="D35" s="5"/>
    </row>
    <row r="36" spans="1:13" x14ac:dyDescent="0.25">
      <c r="A36" s="3"/>
      <c r="B36" s="16"/>
      <c r="C36" s="4"/>
      <c r="D36" s="5"/>
    </row>
    <row r="37" spans="1:13" x14ac:dyDescent="0.25">
      <c r="A37" s="3"/>
      <c r="B37" s="16"/>
      <c r="C37" s="4"/>
      <c r="D37" s="5"/>
    </row>
    <row r="38" spans="1:13" x14ac:dyDescent="0.25">
      <c r="A38" s="1"/>
      <c r="B38" s="19" t="s">
        <v>4</v>
      </c>
      <c r="C38" s="19">
        <f>SUM(C3:C37)</f>
        <v>42</v>
      </c>
      <c r="D38" s="20">
        <f>ROUND(100*(PRODUCT(D3:D37)-1)*(360/SUM(C3:C37)),4)</f>
        <v>0.71040000000000003</v>
      </c>
    </row>
    <row r="39" spans="1:13" x14ac:dyDescent="0.25">
      <c r="A39" s="1"/>
      <c r="B39" s="2" t="s">
        <v>3</v>
      </c>
      <c r="C39" s="8"/>
      <c r="D39" s="7">
        <f>100-D38</f>
        <v>99.289599999999993</v>
      </c>
    </row>
    <row r="42" spans="1:13" ht="15" customHeight="1" x14ac:dyDescent="0.25">
      <c r="A42" s="9" t="s">
        <v>8</v>
      </c>
      <c r="B42" s="23" t="s">
        <v>12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</row>
    <row r="43" spans="1:13" x14ac:dyDescent="0.25">
      <c r="A43" s="10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</row>
    <row r="44" spans="1:13" x14ac:dyDescent="0.25">
      <c r="A44" s="10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</row>
    <row r="45" spans="1:13" x14ac:dyDescent="0.25">
      <c r="A45" s="10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</row>
    <row r="46" spans="1:13" x14ac:dyDescent="0.25">
      <c r="A46" s="10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</row>
    <row r="47" spans="1:13" x14ac:dyDescent="0.25">
      <c r="A47" s="10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</row>
    <row r="48" spans="1:13" x14ac:dyDescent="0.25">
      <c r="A48" s="10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</row>
    <row r="49" spans="1:13" x14ac:dyDescent="0.25">
      <c r="A49" s="10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</row>
    <row r="50" spans="1:13" x14ac:dyDescent="0.25">
      <c r="A50" s="11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</row>
    <row r="51" spans="1:13" x14ac:dyDescent="0.25">
      <c r="A51" s="10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</row>
    <row r="52" spans="1:13" x14ac:dyDescent="0.25">
      <c r="A52" s="10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</row>
    <row r="53" spans="1:13" x14ac:dyDescent="0.25">
      <c r="A53" s="10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x14ac:dyDescent="0.25">
      <c r="A54" s="11" t="s">
        <v>9</v>
      </c>
      <c r="B54" s="13" t="s">
        <v>10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spans="1:13" x14ac:dyDescent="0.25">
      <c r="A55" s="10"/>
      <c r="B55" s="14" t="s">
        <v>11</v>
      </c>
      <c r="C55" s="12"/>
      <c r="D55" s="12"/>
      <c r="E55" s="12"/>
      <c r="F55" s="12"/>
      <c r="G55" s="12"/>
      <c r="H55" s="12"/>
      <c r="I55" s="15"/>
      <c r="J55" s="12"/>
      <c r="K55" s="12"/>
      <c r="L55" s="12"/>
      <c r="M55" s="12"/>
    </row>
  </sheetData>
  <mergeCells count="2">
    <mergeCell ref="A1:D1"/>
    <mergeCell ref="B42:M52"/>
  </mergeCells>
  <conditionalFormatting sqref="C3:C37">
    <cfRule type="colorScale" priority="1">
      <colorScale>
        <cfvo type="min"/>
        <cfvo type="max"/>
        <color theme="0" tint="-4.9989318521683403E-2"/>
        <color theme="0" tint="-0.14999847407452621"/>
      </colorScale>
    </cfRule>
  </conditionalFormatting>
  <hyperlinks>
    <hyperlink ref="B54" r:id="rId1" xr:uid="{2BA73D49-AE47-407B-BC70-A2166A629AE1}"/>
    <hyperlink ref="B55" r:id="rId2" xr:uid="{12143997-E5BB-489C-81E2-A21A439CE34A}"/>
  </hyperlinks>
  <pageMargins left="0.7" right="0.7" top="0.75" bottom="0.75" header="0.3" footer="0.3"/>
  <pageSetup orientation="portrait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15265-7DB1-4273-A1EC-ACFCE4476FB8}">
  <dimension ref="A1:M55"/>
  <sheetViews>
    <sheetView showGridLines="0" workbookViewId="0">
      <selection activeCell="I29" sqref="I29"/>
    </sheetView>
  </sheetViews>
  <sheetFormatPr defaultRowHeight="15" x14ac:dyDescent="0.25"/>
  <cols>
    <col min="1" max="1" width="16.7109375" customWidth="1"/>
    <col min="2" max="2" width="18" customWidth="1"/>
    <col min="3" max="4" width="16.7109375" customWidth="1"/>
    <col min="5" max="5" width="7.42578125" customWidth="1"/>
    <col min="6" max="11" width="16.7109375" customWidth="1"/>
  </cols>
  <sheetData>
    <row r="1" spans="1:5" x14ac:dyDescent="0.25">
      <c r="A1" s="22" t="s">
        <v>21</v>
      </c>
      <c r="B1" s="22"/>
      <c r="C1" s="22"/>
      <c r="D1" s="22"/>
    </row>
    <row r="2" spans="1:5" x14ac:dyDescent="0.25">
      <c r="A2" s="2" t="s">
        <v>2</v>
      </c>
      <c r="B2" s="2" t="s">
        <v>6</v>
      </c>
      <c r="C2" s="2" t="s">
        <v>0</v>
      </c>
      <c r="D2" s="2" t="s">
        <v>1</v>
      </c>
    </row>
    <row r="3" spans="1:5" x14ac:dyDescent="0.25">
      <c r="A3" s="3">
        <v>43727</v>
      </c>
      <c r="B3" s="16">
        <v>0.71040000000000003</v>
      </c>
      <c r="C3" s="4">
        <f>IF(A4&lt;&gt;"",_xlfn.DAYS(A4,A3),1)</f>
        <v>1</v>
      </c>
      <c r="D3" s="5">
        <f>1+(C3/360)*(B3/100)</f>
        <v>1.0000197333333334</v>
      </c>
      <c r="E3" t="s">
        <v>16</v>
      </c>
    </row>
    <row r="4" spans="1:5" x14ac:dyDescent="0.25">
      <c r="A4" s="3">
        <v>43728</v>
      </c>
      <c r="B4" s="16">
        <v>0.70930000000000004</v>
      </c>
      <c r="C4" s="4">
        <f t="shared" ref="C4:C35" si="0">IF(A5&lt;&gt;"",_xlfn.DAYS(A5,A4),1)</f>
        <v>3</v>
      </c>
      <c r="D4" s="5">
        <f t="shared" ref="D4:D37" si="1">1+(C4/360)*(B4/100)</f>
        <v>1.0000591083333332</v>
      </c>
    </row>
    <row r="5" spans="1:5" x14ac:dyDescent="0.25">
      <c r="A5" s="3">
        <v>43731</v>
      </c>
      <c r="B5" s="16">
        <v>0.70989999999999998</v>
      </c>
      <c r="C5" s="4">
        <f t="shared" si="0"/>
        <v>1</v>
      </c>
      <c r="D5" s="5">
        <f t="shared" si="1"/>
        <v>1.0000197194444445</v>
      </c>
    </row>
    <row r="6" spans="1:5" x14ac:dyDescent="0.25">
      <c r="A6" s="3">
        <v>43732</v>
      </c>
      <c r="B6" s="16">
        <v>0.71050000000000002</v>
      </c>
      <c r="C6" s="4">
        <f t="shared" si="0"/>
        <v>1</v>
      </c>
      <c r="D6" s="5">
        <f t="shared" si="1"/>
        <v>1.0000197361111112</v>
      </c>
    </row>
    <row r="7" spans="1:5" x14ac:dyDescent="0.25">
      <c r="A7" s="3">
        <v>43733</v>
      </c>
      <c r="B7" s="16">
        <v>0.70989999999999998</v>
      </c>
      <c r="C7" s="4">
        <f t="shared" si="0"/>
        <v>1</v>
      </c>
      <c r="D7" s="5">
        <f t="shared" si="1"/>
        <v>1.0000197194444445</v>
      </c>
    </row>
    <row r="8" spans="1:5" x14ac:dyDescent="0.25">
      <c r="A8" s="3">
        <v>43734</v>
      </c>
      <c r="B8" s="16">
        <v>0.71089999999999998</v>
      </c>
      <c r="C8" s="4">
        <f t="shared" si="0"/>
        <v>1</v>
      </c>
      <c r="D8" s="5">
        <f t="shared" si="1"/>
        <v>1.0000197472222223</v>
      </c>
    </row>
    <row r="9" spans="1:5" x14ac:dyDescent="0.25">
      <c r="A9" s="6">
        <v>43735</v>
      </c>
      <c r="B9" s="17">
        <v>0.71089999999999998</v>
      </c>
      <c r="C9" s="4">
        <f t="shared" si="0"/>
        <v>3</v>
      </c>
      <c r="D9" s="5">
        <f t="shared" si="1"/>
        <v>1.0000592416666667</v>
      </c>
    </row>
    <row r="10" spans="1:5" x14ac:dyDescent="0.25">
      <c r="A10" s="3">
        <v>43738</v>
      </c>
      <c r="B10" s="16">
        <v>0.71009999999999995</v>
      </c>
      <c r="C10" s="4">
        <f t="shared" si="0"/>
        <v>1</v>
      </c>
      <c r="D10" s="5">
        <f t="shared" si="1"/>
        <v>1.000019725</v>
      </c>
    </row>
    <row r="11" spans="1:5" x14ac:dyDescent="0.25">
      <c r="A11" s="3">
        <v>43739</v>
      </c>
      <c r="B11" s="16">
        <v>0.71079999999999999</v>
      </c>
      <c r="C11" s="4">
        <f t="shared" si="0"/>
        <v>1</v>
      </c>
      <c r="D11" s="5">
        <f t="shared" si="1"/>
        <v>1.0000197444444445</v>
      </c>
    </row>
    <row r="12" spans="1:5" x14ac:dyDescent="0.25">
      <c r="A12" s="3">
        <v>43740</v>
      </c>
      <c r="B12" s="16">
        <v>0.70979999999999999</v>
      </c>
      <c r="C12" s="4">
        <f t="shared" si="0"/>
        <v>1</v>
      </c>
      <c r="D12" s="5">
        <f t="shared" si="1"/>
        <v>1.0000197166666667</v>
      </c>
    </row>
    <row r="13" spans="1:5" x14ac:dyDescent="0.25">
      <c r="A13" s="3">
        <v>43741</v>
      </c>
      <c r="B13" s="16">
        <v>0.70979999999999999</v>
      </c>
      <c r="C13" s="4">
        <f t="shared" si="0"/>
        <v>1</v>
      </c>
      <c r="D13" s="5">
        <f t="shared" si="1"/>
        <v>1.0000197166666667</v>
      </c>
    </row>
    <row r="14" spans="1:5" x14ac:dyDescent="0.25">
      <c r="A14" s="3">
        <v>43742</v>
      </c>
      <c r="B14" s="16">
        <v>0.71179999999999999</v>
      </c>
      <c r="C14" s="4">
        <f t="shared" si="0"/>
        <v>3</v>
      </c>
      <c r="D14" s="5">
        <f t="shared" si="1"/>
        <v>1.0000593166666667</v>
      </c>
    </row>
    <row r="15" spans="1:5" x14ac:dyDescent="0.25">
      <c r="A15" s="3">
        <v>43745</v>
      </c>
      <c r="B15" s="16">
        <v>0.71109999999999995</v>
      </c>
      <c r="C15" s="4">
        <f t="shared" si="0"/>
        <v>1</v>
      </c>
      <c r="D15" s="5">
        <f t="shared" si="1"/>
        <v>1.0000197527777779</v>
      </c>
    </row>
    <row r="16" spans="1:5" x14ac:dyDescent="0.25">
      <c r="A16" s="3">
        <v>43746</v>
      </c>
      <c r="B16" s="16">
        <v>0.7107</v>
      </c>
      <c r="C16" s="4">
        <f t="shared" si="0"/>
        <v>1</v>
      </c>
      <c r="D16" s="5">
        <f t="shared" si="1"/>
        <v>1.0000197416666667</v>
      </c>
    </row>
    <row r="17" spans="1:4" x14ac:dyDescent="0.25">
      <c r="A17" s="3">
        <v>43747</v>
      </c>
      <c r="B17" s="16">
        <v>0.71120000000000005</v>
      </c>
      <c r="C17" s="4">
        <f t="shared" si="0"/>
        <v>1</v>
      </c>
      <c r="D17" s="5">
        <f t="shared" si="1"/>
        <v>1.0000197555555554</v>
      </c>
    </row>
    <row r="18" spans="1:4" x14ac:dyDescent="0.25">
      <c r="A18" s="3">
        <v>43748</v>
      </c>
      <c r="B18" s="16">
        <v>0.71150000000000002</v>
      </c>
      <c r="C18" s="4">
        <f t="shared" si="0"/>
        <v>1</v>
      </c>
      <c r="D18" s="5">
        <f t="shared" si="1"/>
        <v>1.0000197638888888</v>
      </c>
    </row>
    <row r="19" spans="1:4" x14ac:dyDescent="0.25">
      <c r="A19" s="3">
        <v>43749</v>
      </c>
      <c r="B19" s="16">
        <v>0.71079999999999999</v>
      </c>
      <c r="C19" s="4">
        <f t="shared" si="0"/>
        <v>3</v>
      </c>
      <c r="D19" s="5">
        <f t="shared" si="1"/>
        <v>1.0000592333333334</v>
      </c>
    </row>
    <row r="20" spans="1:4" x14ac:dyDescent="0.25">
      <c r="A20" s="3">
        <v>43752</v>
      </c>
      <c r="B20" s="16">
        <v>0.71060000000000001</v>
      </c>
      <c r="C20" s="4">
        <f t="shared" si="0"/>
        <v>1</v>
      </c>
      <c r="D20" s="5">
        <f t="shared" si="1"/>
        <v>1.000019738888889</v>
      </c>
    </row>
    <row r="21" spans="1:4" x14ac:dyDescent="0.25">
      <c r="A21" s="3">
        <v>43753</v>
      </c>
      <c r="B21" s="16">
        <v>0.71109999999999995</v>
      </c>
      <c r="C21" s="4">
        <f t="shared" si="0"/>
        <v>1</v>
      </c>
      <c r="D21" s="5">
        <f t="shared" si="1"/>
        <v>1.0000197527777779</v>
      </c>
    </row>
    <row r="22" spans="1:4" x14ac:dyDescent="0.25">
      <c r="A22" s="3">
        <v>43754</v>
      </c>
      <c r="B22" s="16">
        <v>0.71089999999999998</v>
      </c>
      <c r="C22" s="4">
        <f t="shared" si="0"/>
        <v>1</v>
      </c>
      <c r="D22" s="5">
        <f t="shared" si="1"/>
        <v>1.0000197472222223</v>
      </c>
    </row>
    <row r="23" spans="1:4" x14ac:dyDescent="0.25">
      <c r="A23" s="3">
        <v>43755</v>
      </c>
      <c r="B23" s="16">
        <v>0.7107</v>
      </c>
      <c r="C23" s="4">
        <f t="shared" si="0"/>
        <v>1</v>
      </c>
      <c r="D23" s="5">
        <f t="shared" si="1"/>
        <v>1.0000197416666667</v>
      </c>
    </row>
    <row r="24" spans="1:4" x14ac:dyDescent="0.25">
      <c r="A24" s="3">
        <v>43756</v>
      </c>
      <c r="B24" s="16">
        <v>0.71009999999999995</v>
      </c>
      <c r="C24" s="4">
        <f t="shared" si="0"/>
        <v>3</v>
      </c>
      <c r="D24" s="5">
        <f t="shared" si="1"/>
        <v>1.0000591750000001</v>
      </c>
    </row>
    <row r="25" spans="1:4" x14ac:dyDescent="0.25">
      <c r="A25" s="3">
        <v>43759</v>
      </c>
      <c r="B25" s="16">
        <v>0.71109999999999995</v>
      </c>
      <c r="C25" s="4">
        <f t="shared" si="0"/>
        <v>1</v>
      </c>
      <c r="D25" s="5">
        <f t="shared" si="1"/>
        <v>1.0000197527777779</v>
      </c>
    </row>
    <row r="26" spans="1:4" x14ac:dyDescent="0.25">
      <c r="A26" s="3">
        <v>43760</v>
      </c>
      <c r="B26" s="16">
        <v>0.71160000000000001</v>
      </c>
      <c r="C26" s="4">
        <f t="shared" si="0"/>
        <v>1</v>
      </c>
      <c r="D26" s="5">
        <f t="shared" si="1"/>
        <v>1.0000197666666666</v>
      </c>
    </row>
    <row r="27" spans="1:4" x14ac:dyDescent="0.25">
      <c r="A27" s="3">
        <v>43761</v>
      </c>
      <c r="B27" s="16">
        <v>0.71240000000000003</v>
      </c>
      <c r="C27" s="4">
        <f t="shared" si="0"/>
        <v>1</v>
      </c>
      <c r="D27" s="5">
        <f t="shared" si="1"/>
        <v>1.0000197888888889</v>
      </c>
    </row>
    <row r="28" spans="1:4" x14ac:dyDescent="0.25">
      <c r="A28" s="3">
        <v>43762</v>
      </c>
      <c r="B28" s="16">
        <v>0.71079999999999999</v>
      </c>
      <c r="C28" s="4">
        <f t="shared" si="0"/>
        <v>1</v>
      </c>
      <c r="D28" s="5">
        <f t="shared" si="1"/>
        <v>1.0000197444444445</v>
      </c>
    </row>
    <row r="29" spans="1:4" x14ac:dyDescent="0.25">
      <c r="A29" s="3">
        <v>43763</v>
      </c>
      <c r="B29" s="16">
        <v>0.7097</v>
      </c>
      <c r="C29" s="4">
        <f t="shared" si="0"/>
        <v>3</v>
      </c>
      <c r="D29" s="5">
        <f t="shared" si="1"/>
        <v>1.0000591416666667</v>
      </c>
    </row>
    <row r="30" spans="1:4" x14ac:dyDescent="0.25">
      <c r="A30" s="3">
        <v>43766</v>
      </c>
      <c r="B30" s="16">
        <v>0.71060000000000001</v>
      </c>
      <c r="C30" s="4">
        <f t="shared" si="0"/>
        <v>1</v>
      </c>
      <c r="D30" s="5">
        <f t="shared" si="1"/>
        <v>1.000019738888889</v>
      </c>
    </row>
    <row r="31" spans="1:4" x14ac:dyDescent="0.25">
      <c r="A31" s="3">
        <v>43767</v>
      </c>
      <c r="B31" s="16">
        <v>0.7107</v>
      </c>
      <c r="C31" s="4">
        <f t="shared" si="0"/>
        <v>1</v>
      </c>
      <c r="D31" s="5">
        <f t="shared" si="1"/>
        <v>1.0000197416666667</v>
      </c>
    </row>
    <row r="32" spans="1:4" x14ac:dyDescent="0.25">
      <c r="A32" s="3">
        <v>43768</v>
      </c>
      <c r="B32" s="16">
        <v>0.7107</v>
      </c>
      <c r="C32" s="4">
        <f t="shared" si="0"/>
        <v>1</v>
      </c>
      <c r="D32" s="5">
        <f t="shared" si="1"/>
        <v>1.0000197416666667</v>
      </c>
    </row>
    <row r="33" spans="1:13" x14ac:dyDescent="0.25">
      <c r="A33" s="3">
        <v>43769</v>
      </c>
      <c r="B33" s="16">
        <v>0.71060000000000001</v>
      </c>
      <c r="C33" s="4">
        <f t="shared" si="0"/>
        <v>1</v>
      </c>
      <c r="D33" s="5">
        <f t="shared" si="1"/>
        <v>1.000019738888889</v>
      </c>
    </row>
    <row r="34" spans="1:13" x14ac:dyDescent="0.25">
      <c r="A34" s="3">
        <v>43770</v>
      </c>
      <c r="B34" s="16">
        <v>0.71189999999999998</v>
      </c>
      <c r="C34" s="4">
        <f t="shared" si="0"/>
        <v>3</v>
      </c>
      <c r="D34" s="5">
        <f t="shared" si="1"/>
        <v>1.0000593250000001</v>
      </c>
    </row>
    <row r="35" spans="1:13" x14ac:dyDescent="0.25">
      <c r="A35" s="3">
        <v>43773</v>
      </c>
      <c r="B35" s="16">
        <v>0.7117</v>
      </c>
      <c r="C35" s="4">
        <f t="shared" si="0"/>
        <v>1</v>
      </c>
      <c r="D35" s="5">
        <f t="shared" si="1"/>
        <v>1.0000197694444444</v>
      </c>
    </row>
    <row r="36" spans="1:13" x14ac:dyDescent="0.25">
      <c r="A36" s="3">
        <v>43774</v>
      </c>
      <c r="B36" s="16">
        <v>0.71050000000000002</v>
      </c>
      <c r="C36" s="4">
        <f>IF(A38&lt;&gt;"",_xlfn.DAYS(A38,A36),1)</f>
        <v>1</v>
      </c>
      <c r="D36" s="5">
        <f t="shared" si="1"/>
        <v>1.0000197361111112</v>
      </c>
    </row>
    <row r="37" spans="1:13" x14ac:dyDescent="0.25">
      <c r="A37" s="3">
        <v>43775</v>
      </c>
      <c r="B37" s="16">
        <v>0.71150000000000002</v>
      </c>
      <c r="C37" s="4">
        <f>IF(A39&lt;&gt;"",_xlfn.DAYS(A39,A37),1)</f>
        <v>1</v>
      </c>
      <c r="D37" s="5">
        <f t="shared" si="1"/>
        <v>1.0000197638888888</v>
      </c>
      <c r="E37" t="s">
        <v>17</v>
      </c>
    </row>
    <row r="38" spans="1:13" x14ac:dyDescent="0.25">
      <c r="A38" s="1"/>
      <c r="B38" s="19" t="s">
        <v>4</v>
      </c>
      <c r="C38" s="19">
        <f>SUM(C3:C37)</f>
        <v>49</v>
      </c>
      <c r="D38" s="20">
        <f>ROUND(100*(PRODUCT(D3:D37)-1)*(360/SUM(C3:C37)),4)</f>
        <v>0.71109999999999995</v>
      </c>
    </row>
    <row r="39" spans="1:13" x14ac:dyDescent="0.25">
      <c r="A39" s="1"/>
      <c r="B39" s="2" t="s">
        <v>3</v>
      </c>
      <c r="C39" s="8"/>
      <c r="D39" s="7">
        <f>100-D38</f>
        <v>99.288899999999998</v>
      </c>
    </row>
    <row r="42" spans="1:13" ht="15" customHeight="1" x14ac:dyDescent="0.25">
      <c r="A42" s="9" t="s">
        <v>8</v>
      </c>
      <c r="B42" s="23" t="s">
        <v>12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</row>
    <row r="43" spans="1:13" x14ac:dyDescent="0.25">
      <c r="A43" s="10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</row>
    <row r="44" spans="1:13" x14ac:dyDescent="0.25">
      <c r="A44" s="10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</row>
    <row r="45" spans="1:13" x14ac:dyDescent="0.25">
      <c r="A45" s="10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</row>
    <row r="46" spans="1:13" x14ac:dyDescent="0.25">
      <c r="A46" s="10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</row>
    <row r="47" spans="1:13" x14ac:dyDescent="0.25">
      <c r="A47" s="10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</row>
    <row r="48" spans="1:13" x14ac:dyDescent="0.25">
      <c r="A48" s="10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</row>
    <row r="49" spans="1:13" x14ac:dyDescent="0.25">
      <c r="A49" s="10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</row>
    <row r="50" spans="1:13" x14ac:dyDescent="0.25">
      <c r="A50" s="11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</row>
    <row r="51" spans="1:13" x14ac:dyDescent="0.25">
      <c r="A51" s="10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</row>
    <row r="52" spans="1:13" x14ac:dyDescent="0.25">
      <c r="A52" s="10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</row>
    <row r="53" spans="1:13" x14ac:dyDescent="0.25">
      <c r="A53" s="10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x14ac:dyDescent="0.25">
      <c r="A54" s="11" t="s">
        <v>9</v>
      </c>
      <c r="B54" s="13" t="s">
        <v>10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spans="1:13" x14ac:dyDescent="0.25">
      <c r="A55" s="10"/>
      <c r="B55" s="14" t="s">
        <v>11</v>
      </c>
      <c r="C55" s="12"/>
      <c r="D55" s="12"/>
      <c r="E55" s="12"/>
      <c r="F55" s="12"/>
      <c r="G55" s="12"/>
      <c r="H55" s="12"/>
      <c r="I55" s="15"/>
      <c r="J55" s="12"/>
      <c r="K55" s="12"/>
      <c r="L55" s="12"/>
      <c r="M55" s="12"/>
    </row>
  </sheetData>
  <mergeCells count="2">
    <mergeCell ref="A1:D1"/>
    <mergeCell ref="B42:M52"/>
  </mergeCells>
  <conditionalFormatting sqref="C3:C37">
    <cfRule type="colorScale" priority="1">
      <colorScale>
        <cfvo type="min"/>
        <cfvo type="max"/>
        <color theme="0" tint="-4.9989318521683403E-2"/>
        <color theme="0" tint="-0.14999847407452621"/>
      </colorScale>
    </cfRule>
  </conditionalFormatting>
  <hyperlinks>
    <hyperlink ref="B54" r:id="rId1" xr:uid="{78F047B8-34CC-4998-8C19-9C2CE4538F20}"/>
    <hyperlink ref="B55" r:id="rId2" xr:uid="{8626CE98-76DA-4ABE-A348-F6AF0F412121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MPC 202009</vt:lpstr>
      <vt:lpstr>MPC 202008</vt:lpstr>
      <vt:lpstr>MPC 202006</vt:lpstr>
      <vt:lpstr>MPC 202005</vt:lpstr>
      <vt:lpstr>MPC 202003</vt:lpstr>
      <vt:lpstr>MPC 202001</vt:lpstr>
      <vt:lpstr>MPC 201912</vt:lpstr>
      <vt:lpstr>MPC 201911</vt:lpstr>
      <vt:lpstr>MPC 201909</vt:lpstr>
      <vt:lpstr>MPC 201908</vt:lpstr>
      <vt:lpstr>MPC 201906</vt:lpstr>
      <vt:lpstr>MPC 201905</vt:lpstr>
      <vt:lpstr>MPC 201903</vt:lpstr>
      <vt:lpstr>MPC 201902</vt:lpstr>
      <vt:lpstr>MPC 201812</vt:lpstr>
      <vt:lpstr>MPC 201811</vt:lpstr>
      <vt:lpstr>MPC 201809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Timberlake, Bobby</dc:creator>
  <cp:lastModifiedBy>Timberlake, Bobby</cp:lastModifiedBy>
  <dcterms:created xsi:type="dcterms:W3CDTF">2018-09-19T17:18:48Z</dcterms:created>
  <dcterms:modified xsi:type="dcterms:W3CDTF">2020-11-05T12:57:04Z</dcterms:modified>
</cp:coreProperties>
</file>