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mc:AlternateContent xmlns:mc="http://schemas.openxmlformats.org/markup-compatibility/2006">
    <mc:Choice Requires="x15">
      <x15ac:absPath xmlns:x15ac="http://schemas.microsoft.com/office/spreadsheetml/2010/11/ac" url="H:\RPD\SOFR FF settles\"/>
    </mc:Choice>
  </mc:AlternateContent>
  <xr:revisionPtr revIDLastSave="0" documentId="8_{6776D09A-87AB-4D8E-9421-C712DACBF57D}" xr6:coauthVersionLast="41" xr6:coauthVersionMax="41" xr10:uidLastSave="{00000000-0000-0000-0000-000000000000}"/>
  <bookViews>
    <workbookView xWindow="3120" yWindow="2580" windowWidth="19770" windowHeight="19815" tabRatio="599" activeTab="1" xr2:uid="{00000000-000D-0000-FFFF-FFFF00000000}"/>
  </bookViews>
  <sheets>
    <sheet name="Fed Funds 2018" sheetId="9" r:id="rId1"/>
    <sheet name="Fed Funds 2019" sheetId="11" r:id="rId2"/>
    <sheet name="ff_xml" sheetId="10" state="hidden" r:id="rId3"/>
  </sheets>
  <definedNames>
    <definedName name="anscount" hidden="1">2</definedName>
    <definedName name="_xlnm.Print_Area" localSheetId="0">'Fed Funds 2018'!$A$1:$N$47</definedName>
    <definedName name="_xlnm.Print_Area" localSheetId="1">'Fed Funds 2019'!$A$1:$N$47</definedName>
    <definedName name="solver_adj" localSheetId="0" hidden="1">'Fed Funds 2018'!#REF!</definedName>
    <definedName name="solver_adj" localSheetId="1" hidden="1">'Fed Funds 2019'!#REF!</definedName>
    <definedName name="solver_cvg" localSheetId="0" hidden="1">0.001</definedName>
    <definedName name="solver_cvg" localSheetId="1" hidden="1">0.001</definedName>
    <definedName name="solver_drv" localSheetId="0" hidden="1">1</definedName>
    <definedName name="solver_drv" localSheetId="1" hidden="1">1</definedName>
    <definedName name="solver_est" localSheetId="0" hidden="1">1</definedName>
    <definedName name="solver_est" localSheetId="1" hidden="1">1</definedName>
    <definedName name="solver_itr" localSheetId="0" hidden="1">100</definedName>
    <definedName name="solver_itr" localSheetId="1" hidden="1">100</definedName>
    <definedName name="solver_lin" localSheetId="0" hidden="1">2</definedName>
    <definedName name="solver_lin" localSheetId="1" hidden="1">2</definedName>
    <definedName name="solver_neg" localSheetId="0" hidden="1">2</definedName>
    <definedName name="solver_neg" localSheetId="1" hidden="1">2</definedName>
    <definedName name="solver_num" localSheetId="0" hidden="1">0</definedName>
    <definedName name="solver_num" localSheetId="1" hidden="1">0</definedName>
    <definedName name="solver_nwt" localSheetId="0" hidden="1">1</definedName>
    <definedName name="solver_nwt" localSheetId="1" hidden="1">1</definedName>
    <definedName name="solver_opt" localSheetId="0" hidden="1">'Fed Funds 2018'!#REF!</definedName>
    <definedName name="solver_opt" localSheetId="1" hidden="1">'Fed Funds 2019'!#REF!</definedName>
    <definedName name="solver_pre" localSheetId="0" hidden="1">0.000001</definedName>
    <definedName name="solver_pre" localSheetId="1" hidden="1">0.000001</definedName>
    <definedName name="solver_scl" localSheetId="0" hidden="1">2</definedName>
    <definedName name="solver_scl" localSheetId="1" hidden="1">2</definedName>
    <definedName name="solver_sho" localSheetId="0" hidden="1">2</definedName>
    <definedName name="solver_sho" localSheetId="1" hidden="1">2</definedName>
    <definedName name="solver_tim" localSheetId="0" hidden="1">100</definedName>
    <definedName name="solver_tim" localSheetId="1" hidden="1">100</definedName>
    <definedName name="solver_tol" localSheetId="0" hidden="1">0.05</definedName>
    <definedName name="solver_tol" localSheetId="1" hidden="1">0.05</definedName>
    <definedName name="solver_typ" localSheetId="0" hidden="1">3</definedName>
    <definedName name="solver_typ" localSheetId="1" hidden="1">3</definedName>
    <definedName name="solver_val" localSheetId="0" hidden="1">3.25</definedName>
    <definedName name="solver_val" localSheetId="1" hidden="1">3.25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5" i="11" l="1"/>
  <c r="C36" i="11" s="1"/>
  <c r="C37" i="11" s="1"/>
  <c r="B1" i="11"/>
  <c r="N35" i="11"/>
  <c r="N36" i="11" s="1"/>
  <c r="N37" i="11" s="1"/>
  <c r="M35" i="11"/>
  <c r="M36" i="11" s="1"/>
  <c r="M37" i="11" s="1"/>
  <c r="L35" i="11"/>
  <c r="L36" i="11" s="1"/>
  <c r="L37" i="11" s="1"/>
  <c r="K35" i="11"/>
  <c r="K36" i="11" s="1"/>
  <c r="K37" i="11" s="1"/>
  <c r="J35" i="11"/>
  <c r="J36" i="11" s="1"/>
  <c r="J37" i="11" s="1"/>
  <c r="I35" i="11"/>
  <c r="I36" i="11" s="1"/>
  <c r="I37" i="11" s="1"/>
  <c r="H35" i="11"/>
  <c r="H36" i="11" s="1"/>
  <c r="H37" i="11" s="1"/>
  <c r="G35" i="11"/>
  <c r="G36" i="11" s="1"/>
  <c r="G37" i="11" s="1"/>
  <c r="F35" i="11"/>
  <c r="F36" i="11" s="1"/>
  <c r="F37" i="11" s="1"/>
  <c r="E35" i="11"/>
  <c r="E36" i="11" s="1"/>
  <c r="E37" i="11" s="1"/>
  <c r="D35" i="11"/>
  <c r="D36" i="11" s="1"/>
  <c r="D37" i="11" s="1"/>
  <c r="B5" i="11"/>
  <c r="B6" i="11" s="1"/>
  <c r="B7" i="11" s="1"/>
  <c r="B8" i="11" s="1"/>
  <c r="B9" i="11" s="1"/>
  <c r="B10" i="11" s="1"/>
  <c r="B11" i="11" s="1"/>
  <c r="B12" i="11" s="1"/>
  <c r="B13" i="11" s="1"/>
  <c r="B14" i="11" s="1"/>
  <c r="B15" i="11" s="1"/>
  <c r="B16" i="11" s="1"/>
  <c r="B17" i="11" s="1"/>
  <c r="B18" i="11" s="1"/>
  <c r="B19" i="11" s="1"/>
  <c r="B20" i="11" s="1"/>
  <c r="B21" i="11" s="1"/>
  <c r="B22" i="11" s="1"/>
  <c r="B23" i="11" s="1"/>
  <c r="B24" i="11" s="1"/>
  <c r="B25" i="11" s="1"/>
  <c r="B26" i="11" s="1"/>
  <c r="B27" i="11" s="1"/>
  <c r="B28" i="11" s="1"/>
  <c r="B29" i="11" s="1"/>
  <c r="B30" i="11" s="1"/>
  <c r="B31" i="11" s="1"/>
  <c r="B32" i="11" s="1"/>
  <c r="B33" i="11" s="1"/>
  <c r="B34" i="11" s="1"/>
  <c r="D3" i="11"/>
  <c r="E3" i="11" s="1"/>
  <c r="F3" i="11" s="1"/>
  <c r="G3" i="11" s="1"/>
  <c r="H3" i="11" s="1"/>
  <c r="I3" i="11" s="1"/>
  <c r="J3" i="11" s="1"/>
  <c r="K3" i="11" s="1"/>
  <c r="L3" i="11" s="1"/>
  <c r="M3" i="11" s="1"/>
  <c r="N3" i="11" s="1"/>
  <c r="B1" i="9"/>
  <c r="C35" i="9"/>
  <c r="C36" i="9"/>
  <c r="C37" i="9" s="1"/>
  <c r="L35" i="9"/>
  <c r="L36" i="9" s="1"/>
  <c r="L37" i="9" s="1"/>
  <c r="K35" i="9"/>
  <c r="K36" i="9"/>
  <c r="K37" i="9" s="1"/>
  <c r="J35" i="9"/>
  <c r="J36" i="9" s="1"/>
  <c r="J37" i="9" s="1"/>
  <c r="I35" i="9"/>
  <c r="I36" i="9" s="1"/>
  <c r="I37" i="9" s="1"/>
  <c r="H35" i="9"/>
  <c r="H36" i="9"/>
  <c r="H37" i="9" s="1"/>
  <c r="G35" i="9"/>
  <c r="G36" i="9" s="1"/>
  <c r="G37" i="9" s="1"/>
  <c r="F35" i="9"/>
  <c r="F36" i="9" s="1"/>
  <c r="F37" i="9" s="1"/>
  <c r="E35" i="9"/>
  <c r="E36" i="9" s="1"/>
  <c r="E37" i="9" s="1"/>
  <c r="D35" i="9"/>
  <c r="D36" i="9"/>
  <c r="D37" i="9" s="1"/>
  <c r="M35" i="9"/>
  <c r="M36" i="9" s="1"/>
  <c r="M37" i="9" s="1"/>
  <c r="A30" i="10"/>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90" i="10" s="1"/>
  <c r="A91" i="10" s="1"/>
  <c r="A92" i="10" s="1"/>
  <c r="A93" i="10" s="1"/>
  <c r="A94" i="10" s="1"/>
  <c r="A95" i="10" s="1"/>
  <c r="A96" i="10" s="1"/>
  <c r="A97" i="10" s="1"/>
  <c r="A98" i="10" s="1"/>
  <c r="A99" i="10" s="1"/>
  <c r="A100" i="10" s="1"/>
  <c r="A101" i="10" s="1"/>
  <c r="A102" i="10" s="1"/>
  <c r="A103" i="10" s="1"/>
  <c r="A104" i="10" s="1"/>
  <c r="A105" i="10" s="1"/>
  <c r="A106" i="10" s="1"/>
  <c r="A107" i="10" s="1"/>
  <c r="A108" i="10" s="1"/>
  <c r="A109" i="10" s="1"/>
  <c r="A110" i="10" s="1"/>
  <c r="A111" i="10" s="1"/>
  <c r="A112" i="10" s="1"/>
  <c r="A113" i="10" s="1"/>
  <c r="A114" i="10" s="1"/>
  <c r="A115" i="10" s="1"/>
  <c r="A116" i="10" s="1"/>
  <c r="A117" i="10" s="1"/>
  <c r="A118" i="10" s="1"/>
  <c r="A119" i="10" s="1"/>
  <c r="A120" i="10" s="1"/>
  <c r="A121" i="10" s="1"/>
  <c r="A122" i="10" s="1"/>
  <c r="A123" i="10" s="1"/>
  <c r="A124" i="10" s="1"/>
  <c r="A125" i="10" s="1"/>
  <c r="A126" i="10" s="1"/>
  <c r="A127" i="10" s="1"/>
  <c r="A128" i="10" s="1"/>
  <c r="A129" i="10" s="1"/>
  <c r="A130" i="10" s="1"/>
  <c r="A131" i="10" s="1"/>
  <c r="A132" i="10" s="1"/>
  <c r="A133" i="10" s="1"/>
  <c r="A134" i="10" s="1"/>
  <c r="A135" i="10" s="1"/>
  <c r="A136" i="10" s="1"/>
  <c r="A137" i="10" s="1"/>
  <c r="A138" i="10" s="1"/>
  <c r="A139" i="10" s="1"/>
  <c r="A140" i="10" s="1"/>
  <c r="A141" i="10" s="1"/>
  <c r="A142" i="10" s="1"/>
  <c r="A143" i="10" s="1"/>
  <c r="A144" i="10" s="1"/>
  <c r="A145" i="10" s="1"/>
  <c r="A146" i="10" s="1"/>
  <c r="A147" i="10" s="1"/>
  <c r="A148" i="10" s="1"/>
  <c r="A149" i="10" s="1"/>
  <c r="A150" i="10" s="1"/>
  <c r="A151" i="10" s="1"/>
  <c r="A152" i="10" s="1"/>
  <c r="A153" i="10" s="1"/>
  <c r="A154" i="10" s="1"/>
  <c r="A155" i="10" s="1"/>
  <c r="A156" i="10" s="1"/>
  <c r="A157" i="10" s="1"/>
  <c r="A158" i="10" s="1"/>
  <c r="A159" i="10" s="1"/>
  <c r="A160" i="10" s="1"/>
  <c r="A161" i="10" s="1"/>
  <c r="A162" i="10" s="1"/>
  <c r="A163" i="10" s="1"/>
  <c r="A164" i="10" s="1"/>
  <c r="A165" i="10" s="1"/>
  <c r="A166" i="10" s="1"/>
  <c r="A167" i="10" s="1"/>
  <c r="A168" i="10" s="1"/>
  <c r="A169" i="10" s="1"/>
  <c r="A170" i="10" s="1"/>
  <c r="A171" i="10" s="1"/>
  <c r="A172" i="10" s="1"/>
  <c r="A173" i="10" s="1"/>
  <c r="A174" i="10" s="1"/>
  <c r="A175" i="10" s="1"/>
  <c r="A176" i="10" s="1"/>
  <c r="A177" i="10" s="1"/>
  <c r="A178" i="10" s="1"/>
  <c r="A179" i="10" s="1"/>
  <c r="A180" i="10" s="1"/>
  <c r="A181" i="10" s="1"/>
  <c r="A182" i="10" s="1"/>
  <c r="A183" i="10" s="1"/>
  <c r="A184" i="10" s="1"/>
  <c r="A185" i="10" s="1"/>
  <c r="A186" i="10" s="1"/>
  <c r="A187" i="10" s="1"/>
  <c r="A188" i="10" s="1"/>
  <c r="A189" i="10" s="1"/>
  <c r="A190" i="10" s="1"/>
  <c r="A191" i="10" s="1"/>
  <c r="A192" i="10" s="1"/>
  <c r="A193" i="10" s="1"/>
  <c r="A194" i="10" s="1"/>
  <c r="A195" i="10" s="1"/>
  <c r="A196" i="10" s="1"/>
  <c r="A197" i="10" s="1"/>
  <c r="A198" i="10" s="1"/>
  <c r="A199" i="10" s="1"/>
  <c r="A200" i="10" s="1"/>
  <c r="A201" i="10" s="1"/>
  <c r="A202" i="10" s="1"/>
  <c r="A203" i="10" s="1"/>
  <c r="A204" i="10" s="1"/>
  <c r="A205" i="10" s="1"/>
  <c r="A206" i="10" s="1"/>
  <c r="A207" i="10" s="1"/>
  <c r="A208" i="10" s="1"/>
  <c r="A209" i="10" s="1"/>
  <c r="A210" i="10" s="1"/>
  <c r="A211" i="10" s="1"/>
  <c r="A212" i="10" s="1"/>
  <c r="A213" i="10" s="1"/>
  <c r="A214" i="10" s="1"/>
  <c r="A215" i="10" s="1"/>
  <c r="A216" i="10" s="1"/>
  <c r="A217" i="10" s="1"/>
  <c r="A218" i="10" s="1"/>
  <c r="A219" i="10" s="1"/>
  <c r="A220" i="10" s="1"/>
  <c r="A221" i="10" s="1"/>
  <c r="A222" i="10" s="1"/>
  <c r="A223" i="10" s="1"/>
  <c r="A224" i="10" s="1"/>
  <c r="A225" i="10" s="1"/>
  <c r="A226" i="10" s="1"/>
  <c r="A227" i="10" s="1"/>
  <c r="A228" i="10" s="1"/>
  <c r="A229" i="10" s="1"/>
  <c r="A230" i="10" s="1"/>
  <c r="A231" i="10" s="1"/>
  <c r="A232" i="10" s="1"/>
  <c r="A233" i="10" s="1"/>
  <c r="A234" i="10" s="1"/>
  <c r="A235" i="10" s="1"/>
  <c r="A236" i="10" s="1"/>
  <c r="A237" i="10" s="1"/>
  <c r="A238" i="10" s="1"/>
  <c r="A239" i="10" s="1"/>
  <c r="A240" i="10" s="1"/>
  <c r="A241" i="10" s="1"/>
  <c r="A242" i="10" s="1"/>
  <c r="A243" i="10" s="1"/>
  <c r="A244" i="10" s="1"/>
  <c r="A245" i="10" s="1"/>
  <c r="A246" i="10" s="1"/>
  <c r="A247" i="10" s="1"/>
  <c r="A248" i="10" s="1"/>
  <c r="A249" i="10" s="1"/>
  <c r="A250" i="10" s="1"/>
  <c r="A251" i="10" s="1"/>
  <c r="A252" i="10" s="1"/>
  <c r="A253" i="10" s="1"/>
  <c r="A254" i="10" s="1"/>
  <c r="A255" i="10" s="1"/>
  <c r="A256" i="10" s="1"/>
  <c r="A257" i="10" s="1"/>
  <c r="A258" i="10" s="1"/>
  <c r="A259" i="10" s="1"/>
  <c r="A260" i="10" s="1"/>
  <c r="A261" i="10" s="1"/>
  <c r="A262" i="10" s="1"/>
  <c r="A263" i="10" s="1"/>
  <c r="A264" i="10" s="1"/>
  <c r="A265" i="10" s="1"/>
  <c r="A266" i="10" s="1"/>
  <c r="A267" i="10" s="1"/>
  <c r="A268" i="10" s="1"/>
  <c r="A269" i="10" s="1"/>
  <c r="A270" i="10" s="1"/>
  <c r="A271" i="10" s="1"/>
  <c r="A272" i="10" s="1"/>
  <c r="A273" i="10" s="1"/>
  <c r="A274" i="10" s="1"/>
  <c r="A275" i="10" s="1"/>
  <c r="A276" i="10" s="1"/>
  <c r="A277" i="10" s="1"/>
  <c r="A278" i="10" s="1"/>
  <c r="A279" i="10" s="1"/>
  <c r="A280" i="10" s="1"/>
  <c r="A281" i="10" s="1"/>
  <c r="A282" i="10" s="1"/>
  <c r="A283" i="10" s="1"/>
  <c r="A284" i="10" s="1"/>
  <c r="A285" i="10" s="1"/>
  <c r="A286" i="10" s="1"/>
  <c r="A287" i="10" s="1"/>
  <c r="A288" i="10" s="1"/>
  <c r="A289" i="10" s="1"/>
  <c r="A290" i="10" s="1"/>
  <c r="A291" i="10" s="1"/>
  <c r="A292" i="10" s="1"/>
  <c r="A293" i="10" s="1"/>
  <c r="A294" i="10" s="1"/>
  <c r="A295" i="10" s="1"/>
  <c r="A296" i="10" s="1"/>
  <c r="A297" i="10" s="1"/>
  <c r="A298" i="10" s="1"/>
  <c r="A299" i="10" s="1"/>
  <c r="A300" i="10" s="1"/>
  <c r="A301" i="10" s="1"/>
  <c r="A302" i="10" s="1"/>
  <c r="A303" i="10" s="1"/>
  <c r="A304" i="10" s="1"/>
  <c r="A305" i="10" s="1"/>
  <c r="A306" i="10" s="1"/>
  <c r="A307" i="10" s="1"/>
  <c r="A308" i="10" s="1"/>
  <c r="A309" i="10" s="1"/>
  <c r="A310" i="10" s="1"/>
  <c r="A311" i="10" s="1"/>
  <c r="A312" i="10" s="1"/>
  <c r="A313" i="10" s="1"/>
  <c r="A314" i="10" s="1"/>
  <c r="A315" i="10" s="1"/>
  <c r="A316" i="10" s="1"/>
  <c r="A317" i="10" s="1"/>
  <c r="A318" i="10" s="1"/>
  <c r="A319" i="10" s="1"/>
  <c r="A320" i="10" s="1"/>
  <c r="A321" i="10" s="1"/>
  <c r="A322" i="10" s="1"/>
  <c r="A323" i="10" s="1"/>
  <c r="A324" i="10" s="1"/>
  <c r="A325" i="10" s="1"/>
  <c r="A326" i="10" s="1"/>
  <c r="A327" i="10" s="1"/>
  <c r="A328" i="10" s="1"/>
  <c r="A329" i="10" s="1"/>
  <c r="A330" i="10" s="1"/>
  <c r="A331" i="10" s="1"/>
  <c r="A332" i="10" s="1"/>
  <c r="A333" i="10" s="1"/>
  <c r="A334" i="10" s="1"/>
  <c r="A335" i="10" s="1"/>
  <c r="A336" i="10" s="1"/>
  <c r="A337" i="10" s="1"/>
  <c r="A338" i="10" s="1"/>
  <c r="A339" i="10" s="1"/>
  <c r="A340" i="10" s="1"/>
  <c r="A341" i="10" s="1"/>
  <c r="A342" i="10" s="1"/>
  <c r="A343" i="10" s="1"/>
  <c r="A344" i="10" s="1"/>
  <c r="A345" i="10" s="1"/>
  <c r="A346" i="10" s="1"/>
  <c r="A347" i="10" s="1"/>
  <c r="A348" i="10" s="1"/>
  <c r="A349" i="10" s="1"/>
  <c r="A350" i="10" s="1"/>
  <c r="A351" i="10" s="1"/>
  <c r="A352" i="10" s="1"/>
  <c r="A353" i="10" s="1"/>
  <c r="A354" i="10" s="1"/>
  <c r="A355" i="10" s="1"/>
  <c r="A356" i="10" s="1"/>
  <c r="A357" i="10" s="1"/>
  <c r="A358" i="10" s="1"/>
  <c r="A359" i="10" s="1"/>
  <c r="A360" i="10" s="1"/>
  <c r="A361" i="10" s="1"/>
  <c r="A362" i="10" s="1"/>
  <c r="A363" i="10" s="1"/>
  <c r="A364" i="10" s="1"/>
  <c r="A365" i="10" s="1"/>
  <c r="A366" i="10" s="1"/>
  <c r="A367" i="10" s="1"/>
  <c r="A368" i="10" s="1"/>
  <c r="A369" i="10" s="1"/>
  <c r="A370" i="10" s="1"/>
  <c r="A371" i="10" s="1"/>
  <c r="A372" i="10" s="1"/>
  <c r="A373" i="10" s="1"/>
  <c r="A374" i="10" s="1"/>
  <c r="A375" i="10" s="1"/>
  <c r="A376" i="10" s="1"/>
  <c r="A377" i="10" s="1"/>
  <c r="A378" i="10" s="1"/>
  <c r="A379" i="10" s="1"/>
  <c r="A380" i="10" s="1"/>
  <c r="A381" i="10" s="1"/>
  <c r="A382" i="10" s="1"/>
  <c r="A383" i="10" s="1"/>
  <c r="A384" i="10" s="1"/>
  <c r="A385" i="10" s="1"/>
  <c r="A386" i="10" s="1"/>
  <c r="A387" i="10" s="1"/>
  <c r="A388" i="10" s="1"/>
  <c r="A389" i="10" s="1"/>
  <c r="A390" i="10" s="1"/>
  <c r="A391" i="10" s="1"/>
  <c r="A392" i="10" s="1"/>
  <c r="A393" i="10" s="1"/>
  <c r="A394" i="10" s="1"/>
  <c r="A395" i="10" s="1"/>
  <c r="B5" i="9"/>
  <c r="B6" i="9" s="1"/>
  <c r="B7" i="9" s="1"/>
  <c r="B8" i="9" s="1"/>
  <c r="B9" i="9" s="1"/>
  <c r="B10" i="9" s="1"/>
  <c r="B11" i="9" s="1"/>
  <c r="B12" i="9" s="1"/>
  <c r="B13" i="9" s="1"/>
  <c r="B14" i="9" s="1"/>
  <c r="B15" i="9" s="1"/>
  <c r="B16" i="9" s="1"/>
  <c r="B17" i="9" s="1"/>
  <c r="B18" i="9" s="1"/>
  <c r="B19" i="9" s="1"/>
  <c r="B20" i="9" s="1"/>
  <c r="B21" i="9" s="1"/>
  <c r="B22" i="9" s="1"/>
  <c r="B23" i="9" s="1"/>
  <c r="B24" i="9" s="1"/>
  <c r="B25" i="9" s="1"/>
  <c r="B26" i="9" s="1"/>
  <c r="B27" i="9" s="1"/>
  <c r="B28" i="9" s="1"/>
  <c r="B29" i="9" s="1"/>
  <c r="B30" i="9" s="1"/>
  <c r="B31" i="9" s="1"/>
  <c r="B32" i="9" s="1"/>
  <c r="B33" i="9" s="1"/>
  <c r="B34" i="9" s="1"/>
  <c r="D3" i="9"/>
  <c r="E3" i="9" s="1"/>
  <c r="F3" i="9" s="1"/>
  <c r="G3" i="9" s="1"/>
  <c r="H3" i="9" s="1"/>
  <c r="I3" i="9" s="1"/>
  <c r="J3" i="9" s="1"/>
  <c r="K3" i="9" s="1"/>
  <c r="L3" i="9" s="1"/>
  <c r="M3" i="9" s="1"/>
  <c r="N3" i="9" s="1"/>
  <c r="N35" i="9"/>
  <c r="N36" i="9"/>
  <c r="N37" i="9"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fftoXML" type="4" refreshedVersion="0" background="1">
    <webPr xml="1" sourceData="1" url="http://app.ny.frb.org/markets/omo/dmm/fftoXML.cfm?type=daily" htmlTables="1" htmlFormat="all"/>
  </connection>
  <connection id="2" xr16:uid="{00000000-0015-0000-FFFF-FFFF01000000}" name="fftoXML1" type="4" refreshedVersion="0" background="1">
    <webPr xml="1" sourceData="1" url="http://app.ny.frb.org/markets/omo/dmm/fftoXML.cfm?type=daily" htmlTables="1" htmlFormat="all"/>
  </connection>
</connections>
</file>

<file path=xl/sharedStrings.xml><?xml version="1.0" encoding="utf-8"?>
<sst xmlns="http://schemas.openxmlformats.org/spreadsheetml/2006/main" count="520" uniqueCount="50">
  <si>
    <t>Day</t>
  </si>
  <si>
    <t>Average Daily Rate:</t>
  </si>
  <si>
    <t>Rounded to Nearest 1/10 BP:</t>
  </si>
  <si>
    <t>Contract Settlement:</t>
  </si>
  <si>
    <t>Source:</t>
  </si>
  <si>
    <t>Federal Reserve Bank of New York</t>
  </si>
  <si>
    <t>Footnotes:</t>
  </si>
  <si>
    <t>ns1:ID</t>
  </si>
  <si>
    <t>ns1:Test</t>
  </si>
  <si>
    <t>ns1:Name</t>
  </si>
  <si>
    <t>ns2:lang</t>
  </si>
  <si>
    <t>ns1:Prepared</t>
  </si>
  <si>
    <t>id</t>
  </si>
  <si>
    <t>ns1:Email</t>
  </si>
  <si>
    <t>AVAILABILITY</t>
  </si>
  <si>
    <t>DECIMALS</t>
  </si>
  <si>
    <t>FF_METHOD</t>
  </si>
  <si>
    <t>DISCLAIMER</t>
  </si>
  <si>
    <t>TIME_FORMAT</t>
  </si>
  <si>
    <t>ns3:FREQ</t>
  </si>
  <si>
    <t>ns3:RATE</t>
  </si>
  <si>
    <t>ns3:MATURITY</t>
  </si>
  <si>
    <t>ns4:FF_SCOPE</t>
  </si>
  <si>
    <t>OBS_STATUS</t>
  </si>
  <si>
    <t>OBS_CONF</t>
  </si>
  <si>
    <t>LAST_DAY_OF_MAINTENANCE_PERIOD</t>
  </si>
  <si>
    <t>ns3:TIME_PERIOD</t>
  </si>
  <si>
    <t>ns3:OBS_VALUE</t>
  </si>
  <si>
    <t>ns1:Name2</t>
  </si>
  <si>
    <t>ns2:lang3</t>
  </si>
  <si>
    <t>ns1:Name4</t>
  </si>
  <si>
    <t>ns2:lang5</t>
  </si>
  <si>
    <t>FFD</t>
  </si>
  <si>
    <t>Federal Funds daily averages</t>
  </si>
  <si>
    <t>en</t>
  </si>
  <si>
    <t>FRBNY</t>
  </si>
  <si>
    <t>Public Information Web Team</t>
  </si>
  <si>
    <t>ny.piwebteam@ny.frb.org</t>
  </si>
  <si>
    <t>A</t>
  </si>
  <si>
    <t>D</t>
  </si>
  <si>
    <t>G</t>
  </si>
  <si>
    <t>P1D</t>
  </si>
  <si>
    <t>FF</t>
  </si>
  <si>
    <t>O</t>
  </si>
  <si>
    <t>F</t>
  </si>
  <si>
    <t xml:space="preserve"> </t>
  </si>
  <si>
    <t>R</t>
  </si>
  <si>
    <t>https://apps.newyorkfed.org/markets/autorates/fed%20funds</t>
  </si>
  <si>
    <t>https://www.cmegroup.com/content/dam/cmegroup/rulebook/CBOT/V/22/22.pdf</t>
  </si>
  <si>
    <r>
      <t xml:space="preserve">The Average Daily Rate is the </t>
    </r>
    <r>
      <rPr>
        <b/>
        <sz val="10"/>
        <rFont val="Arial"/>
        <family val="2"/>
      </rPr>
      <t>arithmetic average</t>
    </r>
    <r>
      <rPr>
        <sz val="10"/>
        <rFont val="Arial"/>
        <family val="2"/>
      </rPr>
      <t xml:space="preserve"> during the delivery month of the daily effective federal funds rate, as determined by the Federal Reserve Bank of New York.
The arithmetic average is rounded to the nearest </t>
    </r>
    <r>
      <rPr>
        <b/>
        <sz val="10"/>
        <rFont val="Arial"/>
        <family val="2"/>
      </rPr>
      <t>one-tenth of one basis point</t>
    </r>
    <r>
      <rPr>
        <sz val="10"/>
        <rFont val="Arial"/>
        <family val="2"/>
      </rPr>
      <t xml:space="preserve"> and rounded up in the case of a tie.  Contract Settlement is </t>
    </r>
    <r>
      <rPr>
        <b/>
        <sz val="10"/>
        <rFont val="Arial"/>
        <family val="2"/>
      </rPr>
      <t>100 minus the rounded average rate</t>
    </r>
    <r>
      <rPr>
        <sz val="10"/>
        <rFont val="Arial"/>
        <family val="2"/>
      </rPr>
      <t>.
For days on which the FRBNY does not compute a daily effective federal funds rate (e.g., weekends, FRBNY holidays) the rate used in computing the Average Daily Rate shall be the daily effective federal funds rate for the last business day for which such rate has been determined.  For more information, please refer to CBOT Rule 22101.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</si>
</sst>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00000%"/>
    <numFmt numFmtId="166" formatCode="0.000"/>
    <numFmt numFmtId="167" formatCode="[$-409]h:mm:ss\ AM/PM;@"/>
    <numFmt numFmtId="168" formatCode="m/d/yy;@"/>
  </numFmts>
  <fonts count="53" x14ac:knownFonts="1">
    <font>
      <sz val="10"/>
      <name val="Arial"/>
    </font>
    <font>
      <sz val="10"/>
      <name val="Arial"/>
    </font>
    <font>
      <b/>
      <sz val="10"/>
      <name val="Arial"/>
      <family val="2"/>
    </font>
    <font>
      <b/>
      <sz val="10"/>
      <color indexed="9"/>
      <name val="Arial"/>
      <family val="2"/>
    </font>
    <font>
      <u/>
      <sz val="10"/>
      <color indexed="12"/>
      <name val="Arial"/>
      <family val="2"/>
    </font>
    <font>
      <sz val="10"/>
      <name val="Arial"/>
      <family val="2"/>
    </font>
    <font>
      <sz val="11"/>
      <color indexed="8"/>
      <name val="Calibri"/>
      <family val="2"/>
    </font>
    <font>
      <sz val="11"/>
      <color theme="1"/>
      <name val="Calibri"/>
      <family val="2"/>
      <scheme val="minor"/>
    </font>
    <font>
      <sz val="10"/>
      <color theme="1"/>
      <name val="Arial"/>
      <family val="2"/>
    </font>
    <font>
      <sz val="11"/>
      <color theme="1"/>
      <name val="Arial"/>
      <family val="2"/>
    </font>
    <font>
      <sz val="11"/>
      <color theme="0"/>
      <name val="Calibri"/>
      <family val="2"/>
      <scheme val="minor"/>
    </font>
    <font>
      <sz val="10"/>
      <color theme="0"/>
      <name val="Arial"/>
      <family val="2"/>
    </font>
    <font>
      <sz val="11"/>
      <color theme="0"/>
      <name val="Arial"/>
      <family val="2"/>
    </font>
    <font>
      <sz val="11"/>
      <color rgb="FF9C0006"/>
      <name val="Calibri"/>
      <family val="2"/>
      <scheme val="minor"/>
    </font>
    <font>
      <sz val="10"/>
      <color rgb="FF9C0006"/>
      <name val="Arial"/>
      <family val="2"/>
    </font>
    <font>
      <sz val="11"/>
      <color rgb="FF9C0006"/>
      <name val="Arial"/>
      <family val="2"/>
    </font>
    <font>
      <b/>
      <sz val="11"/>
      <color rgb="FFFA7D00"/>
      <name val="Calibri"/>
      <family val="2"/>
      <scheme val="minor"/>
    </font>
    <font>
      <b/>
      <sz val="10"/>
      <color rgb="FFFA7D00"/>
      <name val="Arial"/>
      <family val="2"/>
    </font>
    <font>
      <b/>
      <sz val="11"/>
      <color rgb="FFFA7D00"/>
      <name val="Arial"/>
      <family val="2"/>
    </font>
    <font>
      <b/>
      <sz val="11"/>
      <color theme="0"/>
      <name val="Calibri"/>
      <family val="2"/>
      <scheme val="minor"/>
    </font>
    <font>
      <b/>
      <sz val="10"/>
      <color theme="0"/>
      <name val="Arial"/>
      <family val="2"/>
    </font>
    <font>
      <b/>
      <sz val="11"/>
      <color theme="0"/>
      <name val="Arial"/>
      <family val="2"/>
    </font>
    <font>
      <i/>
      <sz val="11"/>
      <color rgb="FF7F7F7F"/>
      <name val="Calibri"/>
      <family val="2"/>
      <scheme val="minor"/>
    </font>
    <font>
      <i/>
      <sz val="10"/>
      <color rgb="FF7F7F7F"/>
      <name val="Arial"/>
      <family val="2"/>
    </font>
    <font>
      <i/>
      <sz val="11"/>
      <color rgb="FF7F7F7F"/>
      <name val="Arial"/>
      <family val="2"/>
    </font>
    <font>
      <sz val="11"/>
      <color rgb="FF006100"/>
      <name val="Calibri"/>
      <family val="2"/>
      <scheme val="minor"/>
    </font>
    <font>
      <sz val="10"/>
      <color rgb="FF006100"/>
      <name val="Arial"/>
      <family val="2"/>
    </font>
    <font>
      <sz val="11"/>
      <color rgb="FF006100"/>
      <name val="Arial"/>
      <family val="2"/>
    </font>
    <font>
      <b/>
      <sz val="15"/>
      <color theme="3"/>
      <name val="Calibri"/>
      <family val="2"/>
      <scheme val="minor"/>
    </font>
    <font>
      <b/>
      <sz val="15"/>
      <color theme="3"/>
      <name val="Arial"/>
      <family val="2"/>
    </font>
    <font>
      <b/>
      <sz val="13"/>
      <color theme="3"/>
      <name val="Calibri"/>
      <family val="2"/>
      <scheme val="minor"/>
    </font>
    <font>
      <b/>
      <sz val="13"/>
      <color theme="3"/>
      <name val="Arial"/>
      <family val="2"/>
    </font>
    <font>
      <b/>
      <sz val="11"/>
      <color theme="3"/>
      <name val="Calibri"/>
      <family val="2"/>
      <scheme val="minor"/>
    </font>
    <font>
      <b/>
      <sz val="11"/>
      <color theme="3"/>
      <name val="Arial"/>
      <family val="2"/>
    </font>
    <font>
      <sz val="11"/>
      <color rgb="FF3F3F76"/>
      <name val="Calibri"/>
      <family val="2"/>
      <scheme val="minor"/>
    </font>
    <font>
      <sz val="10"/>
      <color rgb="FF3F3F76"/>
      <name val="Arial"/>
      <family val="2"/>
    </font>
    <font>
      <sz val="11"/>
      <color rgb="FF3F3F76"/>
      <name val="Arial"/>
      <family val="2"/>
    </font>
    <font>
      <sz val="11"/>
      <color rgb="FFFA7D00"/>
      <name val="Calibri"/>
      <family val="2"/>
      <scheme val="minor"/>
    </font>
    <font>
      <sz val="10"/>
      <color rgb="FFFA7D00"/>
      <name val="Arial"/>
      <family val="2"/>
    </font>
    <font>
      <sz val="11"/>
      <color rgb="FFFA7D00"/>
      <name val="Arial"/>
      <family val="2"/>
    </font>
    <font>
      <sz val="11"/>
      <color rgb="FF9C6500"/>
      <name val="Calibri"/>
      <family val="2"/>
      <scheme val="minor"/>
    </font>
    <font>
      <sz val="10"/>
      <color rgb="FF9C6500"/>
      <name val="Arial"/>
      <family val="2"/>
    </font>
    <font>
      <sz val="11"/>
      <color rgb="FF9C6500"/>
      <name val="Arial"/>
      <family val="2"/>
    </font>
    <font>
      <b/>
      <sz val="11"/>
      <color rgb="FF3F3F3F"/>
      <name val="Calibri"/>
      <family val="2"/>
      <scheme val="minor"/>
    </font>
    <font>
      <b/>
      <sz val="10"/>
      <color rgb="FF3F3F3F"/>
      <name val="Arial"/>
      <family val="2"/>
    </font>
    <font>
      <b/>
      <sz val="11"/>
      <color rgb="FF3F3F3F"/>
      <name val="Arial"/>
      <family val="2"/>
    </font>
    <font>
      <b/>
      <sz val="18"/>
      <color theme="3"/>
      <name val="Cambria"/>
      <family val="2"/>
      <scheme val="major"/>
    </font>
    <font>
      <b/>
      <sz val="11"/>
      <color theme="1"/>
      <name val="Calibri"/>
      <family val="2"/>
      <scheme val="minor"/>
    </font>
    <font>
      <b/>
      <sz val="10"/>
      <color theme="1"/>
      <name val="Arial"/>
      <family val="2"/>
    </font>
    <font>
      <b/>
      <sz val="11"/>
      <color theme="1"/>
      <name val="Arial"/>
      <family val="2"/>
    </font>
    <font>
      <sz val="11"/>
      <color rgb="FFFF0000"/>
      <name val="Calibri"/>
      <family val="2"/>
      <scheme val="minor"/>
    </font>
    <font>
      <sz val="10"/>
      <color rgb="FFFF0000"/>
      <name val="Arial"/>
      <family val="2"/>
    </font>
    <font>
      <sz val="11"/>
      <color rgb="FFFF0000"/>
      <name val="Arial"/>
      <family val="2"/>
    </font>
  </fonts>
  <fills count="37">
    <fill>
      <patternFill patternType="none"/>
    </fill>
    <fill>
      <patternFill patternType="gray125"/>
    </fill>
    <fill>
      <patternFill patternType="darkDown"/>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1" tint="0.34998626667073579"/>
        <bgColor indexed="64"/>
      </patternFill>
    </fill>
    <fill>
      <patternFill patternType="solid">
        <fgColor theme="4" tint="0.79998168889431442"/>
        <bgColor indexed="64"/>
      </patternFill>
    </fill>
    <fill>
      <patternFill patternType="solid">
        <fgColor theme="9" tint="0.79998168889431442"/>
        <bgColor indexed="64"/>
      </patternFill>
    </fill>
  </fills>
  <borders count="28">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29">
    <xf numFmtId="0" fontId="0" fillId="0" borderId="0"/>
    <xf numFmtId="0" fontId="7" fillId="3" borderId="0" applyNumberFormat="0" applyBorder="0" applyAlignment="0" applyProtection="0"/>
    <xf numFmtId="0" fontId="8" fillId="3" borderId="0" applyNumberFormat="0" applyBorder="0" applyAlignment="0" applyProtection="0"/>
    <xf numFmtId="0" fontId="9" fillId="3" borderId="0" applyNumberFormat="0" applyBorder="0" applyAlignment="0" applyProtection="0"/>
    <xf numFmtId="0" fontId="7" fillId="4" borderId="0" applyNumberFormat="0" applyBorder="0" applyAlignment="0" applyProtection="0"/>
    <xf numFmtId="0" fontId="8" fillId="4" borderId="0" applyNumberFormat="0" applyBorder="0" applyAlignment="0" applyProtection="0"/>
    <xf numFmtId="0" fontId="9" fillId="4" borderId="0" applyNumberFormat="0" applyBorder="0" applyAlignment="0" applyProtection="0"/>
    <xf numFmtId="0" fontId="7" fillId="5" borderId="0" applyNumberFormat="0" applyBorder="0" applyAlignment="0" applyProtection="0"/>
    <xf numFmtId="0" fontId="8" fillId="5" borderId="0" applyNumberFormat="0" applyBorder="0" applyAlignment="0" applyProtection="0"/>
    <xf numFmtId="0" fontId="9" fillId="5" borderId="0" applyNumberFormat="0" applyBorder="0" applyAlignment="0" applyProtection="0"/>
    <xf numFmtId="0" fontId="7" fillId="6" borderId="0" applyNumberFormat="0" applyBorder="0" applyAlignment="0" applyProtection="0"/>
    <xf numFmtId="0" fontId="8" fillId="6" borderId="0" applyNumberFormat="0" applyBorder="0" applyAlignment="0" applyProtection="0"/>
    <xf numFmtId="0" fontId="9" fillId="6" borderId="0" applyNumberFormat="0" applyBorder="0" applyAlignment="0" applyProtection="0"/>
    <xf numFmtId="0" fontId="7" fillId="7" borderId="0" applyNumberFormat="0" applyBorder="0" applyAlignment="0" applyProtection="0"/>
    <xf numFmtId="0" fontId="8" fillId="7" borderId="0" applyNumberFormat="0" applyBorder="0" applyAlignment="0" applyProtection="0"/>
    <xf numFmtId="0" fontId="9" fillId="7" borderId="0" applyNumberFormat="0" applyBorder="0" applyAlignment="0" applyProtection="0"/>
    <xf numFmtId="0" fontId="7" fillId="8" borderId="0" applyNumberFormat="0" applyBorder="0" applyAlignment="0" applyProtection="0"/>
    <xf numFmtId="0" fontId="8" fillId="8" borderId="0" applyNumberFormat="0" applyBorder="0" applyAlignment="0" applyProtection="0"/>
    <xf numFmtId="0" fontId="9" fillId="8" borderId="0" applyNumberFormat="0" applyBorder="0" applyAlignment="0" applyProtection="0"/>
    <xf numFmtId="0" fontId="7" fillId="9" borderId="0" applyNumberFormat="0" applyBorder="0" applyAlignment="0" applyProtection="0"/>
    <xf numFmtId="0" fontId="8" fillId="9" borderId="0" applyNumberFormat="0" applyBorder="0" applyAlignment="0" applyProtection="0"/>
    <xf numFmtId="0" fontId="9" fillId="9" borderId="0" applyNumberFormat="0" applyBorder="0" applyAlignment="0" applyProtection="0"/>
    <xf numFmtId="0" fontId="7" fillId="10" borderId="0" applyNumberFormat="0" applyBorder="0" applyAlignment="0" applyProtection="0"/>
    <xf numFmtId="0" fontId="8" fillId="10" borderId="0" applyNumberFormat="0" applyBorder="0" applyAlignment="0" applyProtection="0"/>
    <xf numFmtId="0" fontId="9" fillId="10" borderId="0" applyNumberFormat="0" applyBorder="0" applyAlignment="0" applyProtection="0"/>
    <xf numFmtId="0" fontId="7" fillId="11" borderId="0" applyNumberFormat="0" applyBorder="0" applyAlignment="0" applyProtection="0"/>
    <xf numFmtId="0" fontId="8" fillId="11" borderId="0" applyNumberFormat="0" applyBorder="0" applyAlignment="0" applyProtection="0"/>
    <xf numFmtId="0" fontId="9" fillId="11" borderId="0" applyNumberFormat="0" applyBorder="0" applyAlignment="0" applyProtection="0"/>
    <xf numFmtId="0" fontId="7" fillId="12" borderId="0" applyNumberFormat="0" applyBorder="0" applyAlignment="0" applyProtection="0"/>
    <xf numFmtId="0" fontId="8" fillId="12" borderId="0" applyNumberFormat="0" applyBorder="0" applyAlignment="0" applyProtection="0"/>
    <xf numFmtId="0" fontId="9" fillId="12" borderId="0" applyNumberFormat="0" applyBorder="0" applyAlignment="0" applyProtection="0"/>
    <xf numFmtId="0" fontId="7" fillId="13" borderId="0" applyNumberFormat="0" applyBorder="0" applyAlignment="0" applyProtection="0"/>
    <xf numFmtId="0" fontId="8" fillId="13" borderId="0" applyNumberFormat="0" applyBorder="0" applyAlignment="0" applyProtection="0"/>
    <xf numFmtId="0" fontId="9" fillId="13" borderId="0" applyNumberFormat="0" applyBorder="0" applyAlignment="0" applyProtection="0"/>
    <xf numFmtId="0" fontId="7" fillId="14" borderId="0" applyNumberFormat="0" applyBorder="0" applyAlignment="0" applyProtection="0"/>
    <xf numFmtId="0" fontId="8" fillId="14" borderId="0" applyNumberFormat="0" applyBorder="0" applyAlignment="0" applyProtection="0"/>
    <xf numFmtId="0" fontId="9" fillId="14" borderId="0" applyNumberFormat="0" applyBorder="0" applyAlignment="0" applyProtection="0"/>
    <xf numFmtId="0" fontId="10" fillId="15" borderId="0" applyNumberFormat="0" applyBorder="0" applyAlignment="0" applyProtection="0"/>
    <xf numFmtId="0" fontId="11" fillId="15" borderId="0" applyNumberFormat="0" applyBorder="0" applyAlignment="0" applyProtection="0"/>
    <xf numFmtId="0" fontId="12" fillId="15" borderId="0" applyNumberFormat="0" applyBorder="0" applyAlignment="0" applyProtection="0"/>
    <xf numFmtId="0" fontId="10" fillId="16" borderId="0" applyNumberFormat="0" applyBorder="0" applyAlignment="0" applyProtection="0"/>
    <xf numFmtId="0" fontId="11" fillId="16" borderId="0" applyNumberFormat="0" applyBorder="0" applyAlignment="0" applyProtection="0"/>
    <xf numFmtId="0" fontId="12" fillId="16" borderId="0" applyNumberFormat="0" applyBorder="0" applyAlignment="0" applyProtection="0"/>
    <xf numFmtId="0" fontId="10" fillId="17" borderId="0" applyNumberFormat="0" applyBorder="0" applyAlignment="0" applyProtection="0"/>
    <xf numFmtId="0" fontId="11" fillId="17" borderId="0" applyNumberFormat="0" applyBorder="0" applyAlignment="0" applyProtection="0"/>
    <xf numFmtId="0" fontId="12" fillId="17" borderId="0" applyNumberFormat="0" applyBorder="0" applyAlignment="0" applyProtection="0"/>
    <xf numFmtId="0" fontId="10" fillId="18" borderId="0" applyNumberFormat="0" applyBorder="0" applyAlignment="0" applyProtection="0"/>
    <xf numFmtId="0" fontId="11" fillId="18" borderId="0" applyNumberFormat="0" applyBorder="0" applyAlignment="0" applyProtection="0"/>
    <xf numFmtId="0" fontId="12" fillId="18" borderId="0" applyNumberFormat="0" applyBorder="0" applyAlignment="0" applyProtection="0"/>
    <xf numFmtId="0" fontId="10" fillId="19" borderId="0" applyNumberFormat="0" applyBorder="0" applyAlignment="0" applyProtection="0"/>
    <xf numFmtId="0" fontId="11" fillId="19" borderId="0" applyNumberFormat="0" applyBorder="0" applyAlignment="0" applyProtection="0"/>
    <xf numFmtId="0" fontId="12" fillId="19" borderId="0" applyNumberFormat="0" applyBorder="0" applyAlignment="0" applyProtection="0"/>
    <xf numFmtId="0" fontId="10" fillId="20" borderId="0" applyNumberFormat="0" applyBorder="0" applyAlignment="0" applyProtection="0"/>
    <xf numFmtId="0" fontId="11" fillId="20" borderId="0" applyNumberFormat="0" applyBorder="0" applyAlignment="0" applyProtection="0"/>
    <xf numFmtId="0" fontId="12" fillId="20" borderId="0" applyNumberFormat="0" applyBorder="0" applyAlignment="0" applyProtection="0"/>
    <xf numFmtId="0" fontId="10" fillId="21" borderId="0" applyNumberFormat="0" applyBorder="0" applyAlignment="0" applyProtection="0"/>
    <xf numFmtId="0" fontId="11" fillId="21" borderId="0" applyNumberFormat="0" applyBorder="0" applyAlignment="0" applyProtection="0"/>
    <xf numFmtId="0" fontId="12" fillId="21" borderId="0" applyNumberFormat="0" applyBorder="0" applyAlignment="0" applyProtection="0"/>
    <xf numFmtId="0" fontId="10" fillId="22" borderId="0" applyNumberFormat="0" applyBorder="0" applyAlignment="0" applyProtection="0"/>
    <xf numFmtId="0" fontId="11" fillId="22" borderId="0" applyNumberFormat="0" applyBorder="0" applyAlignment="0" applyProtection="0"/>
    <xf numFmtId="0" fontId="12" fillId="22" borderId="0" applyNumberFormat="0" applyBorder="0" applyAlignment="0" applyProtection="0"/>
    <xf numFmtId="0" fontId="10" fillId="23" borderId="0" applyNumberFormat="0" applyBorder="0" applyAlignment="0" applyProtection="0"/>
    <xf numFmtId="0" fontId="11" fillId="23" borderId="0" applyNumberFormat="0" applyBorder="0" applyAlignment="0" applyProtection="0"/>
    <xf numFmtId="0" fontId="12" fillId="23" borderId="0" applyNumberFormat="0" applyBorder="0" applyAlignment="0" applyProtection="0"/>
    <xf numFmtId="0" fontId="10" fillId="24" borderId="0" applyNumberFormat="0" applyBorder="0" applyAlignment="0" applyProtection="0"/>
    <xf numFmtId="0" fontId="11" fillId="24" borderId="0" applyNumberFormat="0" applyBorder="0" applyAlignment="0" applyProtection="0"/>
    <xf numFmtId="0" fontId="12" fillId="24" borderId="0" applyNumberFormat="0" applyBorder="0" applyAlignment="0" applyProtection="0"/>
    <xf numFmtId="0" fontId="10" fillId="25" borderId="0" applyNumberFormat="0" applyBorder="0" applyAlignment="0" applyProtection="0"/>
    <xf numFmtId="0" fontId="11" fillId="25" borderId="0" applyNumberFormat="0" applyBorder="0" applyAlignment="0" applyProtection="0"/>
    <xf numFmtId="0" fontId="12" fillId="25" borderId="0" applyNumberFormat="0" applyBorder="0" applyAlignment="0" applyProtection="0"/>
    <xf numFmtId="0" fontId="10" fillId="26" borderId="0" applyNumberFormat="0" applyBorder="0" applyAlignment="0" applyProtection="0"/>
    <xf numFmtId="0" fontId="11" fillId="26" borderId="0" applyNumberFormat="0" applyBorder="0" applyAlignment="0" applyProtection="0"/>
    <xf numFmtId="0" fontId="12" fillId="26" borderId="0" applyNumberFormat="0" applyBorder="0" applyAlignment="0" applyProtection="0"/>
    <xf numFmtId="0" fontId="13" fillId="27" borderId="0" applyNumberFormat="0" applyBorder="0" applyAlignment="0" applyProtection="0"/>
    <xf numFmtId="0" fontId="14" fillId="27" borderId="0" applyNumberFormat="0" applyBorder="0" applyAlignment="0" applyProtection="0"/>
    <xf numFmtId="0" fontId="15" fillId="27" borderId="0" applyNumberFormat="0" applyBorder="0" applyAlignment="0" applyProtection="0"/>
    <xf numFmtId="0" fontId="16" fillId="28" borderId="19" applyNumberFormat="0" applyAlignment="0" applyProtection="0"/>
    <xf numFmtId="0" fontId="17" fillId="28" borderId="19" applyNumberFormat="0" applyAlignment="0" applyProtection="0"/>
    <xf numFmtId="0" fontId="18" fillId="28" borderId="19" applyNumberFormat="0" applyAlignment="0" applyProtection="0"/>
    <xf numFmtId="0" fontId="19" fillId="29" borderId="20" applyNumberFormat="0" applyAlignment="0" applyProtection="0"/>
    <xf numFmtId="0" fontId="20" fillId="29" borderId="20" applyNumberFormat="0" applyAlignment="0" applyProtection="0"/>
    <xf numFmtId="0" fontId="21" fillId="29" borderId="20"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30" borderId="0" applyNumberFormat="0" applyBorder="0" applyAlignment="0" applyProtection="0"/>
    <xf numFmtId="0" fontId="26" fillId="30" borderId="0" applyNumberFormat="0" applyBorder="0" applyAlignment="0" applyProtection="0"/>
    <xf numFmtId="0" fontId="27" fillId="30" borderId="0" applyNumberFormat="0" applyBorder="0" applyAlignment="0" applyProtection="0"/>
    <xf numFmtId="0" fontId="28" fillId="0" borderId="21" applyNumberFormat="0" applyFill="0" applyAlignment="0" applyProtection="0"/>
    <xf numFmtId="0" fontId="29" fillId="0" borderId="21" applyNumberFormat="0" applyFill="0" applyAlignment="0" applyProtection="0"/>
    <xf numFmtId="0" fontId="30" fillId="0" borderId="22" applyNumberFormat="0" applyFill="0" applyAlignment="0" applyProtection="0"/>
    <xf numFmtId="0" fontId="31" fillId="0" borderId="22" applyNumberFormat="0" applyFill="0" applyAlignment="0" applyProtection="0"/>
    <xf numFmtId="0" fontId="32" fillId="0" borderId="23" applyNumberFormat="0" applyFill="0" applyAlignment="0" applyProtection="0"/>
    <xf numFmtId="0" fontId="33" fillId="0" borderId="23"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4" fillId="0" borderId="0" applyNumberFormat="0" applyFill="0" applyBorder="0" applyAlignment="0" applyProtection="0">
      <alignment vertical="top"/>
      <protection locked="0"/>
    </xf>
    <xf numFmtId="0" fontId="34" fillId="31" borderId="19" applyNumberFormat="0" applyAlignment="0" applyProtection="0"/>
    <xf numFmtId="0" fontId="35" fillId="31" borderId="19" applyNumberFormat="0" applyAlignment="0" applyProtection="0"/>
    <xf numFmtId="0" fontId="36" fillId="31" borderId="19" applyNumberFormat="0" applyAlignment="0" applyProtection="0"/>
    <xf numFmtId="0" fontId="37" fillId="0" borderId="24" applyNumberFormat="0" applyFill="0" applyAlignment="0" applyProtection="0"/>
    <xf numFmtId="0" fontId="38" fillId="0" borderId="24" applyNumberFormat="0" applyFill="0" applyAlignment="0" applyProtection="0"/>
    <xf numFmtId="0" fontId="39" fillId="0" borderId="24" applyNumberFormat="0" applyFill="0" applyAlignment="0" applyProtection="0"/>
    <xf numFmtId="0" fontId="40" fillId="32" borderId="0" applyNumberFormat="0" applyBorder="0" applyAlignment="0" applyProtection="0"/>
    <xf numFmtId="0" fontId="41" fillId="32" borderId="0" applyNumberFormat="0" applyBorder="0" applyAlignment="0" applyProtection="0"/>
    <xf numFmtId="0" fontId="42" fillId="32" borderId="0" applyNumberFormat="0" applyBorder="0" applyAlignment="0" applyProtection="0"/>
    <xf numFmtId="167" fontId="6" fillId="0" borderId="0"/>
    <xf numFmtId="0" fontId="7" fillId="0" borderId="0"/>
    <xf numFmtId="0" fontId="8" fillId="0" borderId="0"/>
    <xf numFmtId="0" fontId="9" fillId="0" borderId="0"/>
    <xf numFmtId="0" fontId="7" fillId="33" borderId="25" applyNumberFormat="0" applyFont="0" applyAlignment="0" applyProtection="0"/>
    <xf numFmtId="0" fontId="7" fillId="33" borderId="25" applyNumberFormat="0" applyFont="0" applyAlignment="0" applyProtection="0"/>
    <xf numFmtId="0" fontId="7" fillId="33" borderId="25" applyNumberFormat="0" applyFont="0" applyAlignment="0" applyProtection="0"/>
    <xf numFmtId="0" fontId="7" fillId="33" borderId="25" applyNumberFormat="0" applyFont="0" applyAlignment="0" applyProtection="0"/>
    <xf numFmtId="0" fontId="7" fillId="33" borderId="25" applyNumberFormat="0" applyFont="0" applyAlignment="0" applyProtection="0"/>
    <xf numFmtId="0" fontId="7" fillId="33" borderId="25" applyNumberFormat="0" applyFont="0" applyAlignment="0" applyProtection="0"/>
    <xf numFmtId="0" fontId="8" fillId="33" borderId="25" applyNumberFormat="0" applyFont="0" applyAlignment="0" applyProtection="0"/>
    <xf numFmtId="0" fontId="9" fillId="33" borderId="25" applyNumberFormat="0" applyFont="0" applyAlignment="0" applyProtection="0"/>
    <xf numFmtId="0" fontId="43" fillId="28" borderId="26" applyNumberFormat="0" applyAlignment="0" applyProtection="0"/>
    <xf numFmtId="0" fontId="44" fillId="28" borderId="26" applyNumberFormat="0" applyAlignment="0" applyProtection="0"/>
    <xf numFmtId="0" fontId="45" fillId="28" borderId="26" applyNumberFormat="0" applyAlignment="0" applyProtection="0"/>
    <xf numFmtId="9" fontId="1" fillId="0" borderId="0" applyFont="0" applyFill="0" applyBorder="0" applyAlignment="0" applyProtection="0"/>
    <xf numFmtId="0" fontId="46" fillId="0" borderId="0" applyNumberFormat="0" applyFill="0" applyBorder="0" applyAlignment="0" applyProtection="0"/>
    <xf numFmtId="0" fontId="47" fillId="0" borderId="27" applyNumberFormat="0" applyFill="0" applyAlignment="0" applyProtection="0"/>
    <xf numFmtId="0" fontId="48" fillId="0" borderId="27" applyNumberFormat="0" applyFill="0" applyAlignment="0" applyProtection="0"/>
    <xf numFmtId="0" fontId="49" fillId="0" borderId="27" applyNumberFormat="0" applyFill="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cellStyleXfs>
  <cellXfs count="70">
    <xf numFmtId="0" fontId="0" fillId="0" borderId="0" xfId="0"/>
    <xf numFmtId="0" fontId="2" fillId="0" borderId="0" xfId="0" applyFont="1" applyAlignment="1">
      <alignment vertical="center"/>
    </xf>
    <xf numFmtId="10" fontId="2" fillId="0" borderId="0" xfId="121" quotePrefix="1" applyNumberFormat="1" applyFont="1" applyAlignment="1">
      <alignment horizontal="left" vertical="center"/>
    </xf>
    <xf numFmtId="10" fontId="2" fillId="0" borderId="0" xfId="121" applyNumberFormat="1" applyFont="1" applyAlignment="1">
      <alignment vertical="center"/>
    </xf>
    <xf numFmtId="1" fontId="2" fillId="0" borderId="0" xfId="0" applyNumberFormat="1" applyFont="1" applyAlignment="1">
      <alignment vertical="center"/>
    </xf>
    <xf numFmtId="1" fontId="2" fillId="0" borderId="0" xfId="121" applyNumberFormat="1" applyFont="1" applyAlignment="1">
      <alignment vertical="center"/>
    </xf>
    <xf numFmtId="10" fontId="2" fillId="0" borderId="0" xfId="121" quotePrefix="1" applyNumberFormat="1"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164" fontId="2" fillId="0" borderId="0" xfId="0" applyNumberFormat="1" applyFont="1" applyFill="1" applyAlignment="1">
      <alignment horizontal="right" vertical="center"/>
    </xf>
    <xf numFmtId="0" fontId="2" fillId="0" borderId="0" xfId="0" applyFont="1" applyFill="1" applyAlignment="1">
      <alignment horizontal="right" vertical="center"/>
    </xf>
    <xf numFmtId="10" fontId="2" fillId="0" borderId="0" xfId="0" applyNumberFormat="1" applyFont="1" applyAlignment="1">
      <alignment horizontal="right" vertical="center"/>
    </xf>
    <xf numFmtId="165" fontId="2" fillId="0" borderId="0" xfId="121" applyNumberFormat="1" applyFont="1" applyAlignment="1">
      <alignment vertical="center"/>
    </xf>
    <xf numFmtId="16" fontId="2" fillId="0" borderId="0" xfId="0" applyNumberFormat="1" applyFont="1" applyAlignment="1">
      <alignment horizontal="right" vertical="center"/>
    </xf>
    <xf numFmtId="1" fontId="2" fillId="0" borderId="0" xfId="0" applyNumberFormat="1" applyFont="1" applyBorder="1" applyAlignment="1">
      <alignment vertical="center"/>
    </xf>
    <xf numFmtId="10" fontId="2" fillId="0" borderId="0" xfId="121" applyNumberFormat="1" applyFont="1" applyBorder="1" applyAlignment="1">
      <alignment horizontal="left" vertical="center"/>
    </xf>
    <xf numFmtId="49" fontId="0" fillId="0" borderId="0" xfId="0" applyNumberFormat="1"/>
    <xf numFmtId="14" fontId="0" fillId="0" borderId="0" xfId="0" applyNumberFormat="1"/>
    <xf numFmtId="14" fontId="2" fillId="0" borderId="0" xfId="121" applyNumberFormat="1" applyFont="1" applyAlignment="1">
      <alignment horizontal="center" vertical="center"/>
    </xf>
    <xf numFmtId="165" fontId="2" fillId="0" borderId="1" xfId="121" applyNumberFormat="1" applyFont="1" applyBorder="1" applyAlignment="1">
      <alignment horizontal="center" vertical="center"/>
    </xf>
    <xf numFmtId="165" fontId="2" fillId="0" borderId="2" xfId="121" applyNumberFormat="1" applyFont="1" applyBorder="1" applyAlignment="1">
      <alignment horizontal="center" vertical="center"/>
    </xf>
    <xf numFmtId="165" fontId="2" fillId="0" borderId="3" xfId="121" applyNumberFormat="1" applyFont="1" applyFill="1" applyBorder="1" applyAlignment="1">
      <alignment horizontal="center" vertical="center"/>
    </xf>
    <xf numFmtId="165" fontId="2" fillId="0" borderId="4" xfId="121" applyNumberFormat="1" applyFont="1" applyFill="1" applyBorder="1" applyAlignment="1">
      <alignment horizontal="center" vertical="center"/>
    </xf>
    <xf numFmtId="166" fontId="2" fillId="0" borderId="5" xfId="121" applyNumberFormat="1" applyFont="1" applyFill="1" applyBorder="1" applyAlignment="1">
      <alignment horizontal="center" vertical="center"/>
    </xf>
    <xf numFmtId="166" fontId="2" fillId="0" borderId="6" xfId="121" applyNumberFormat="1" applyFont="1" applyFill="1" applyBorder="1" applyAlignment="1">
      <alignment horizontal="center" vertical="center"/>
    </xf>
    <xf numFmtId="168" fontId="2" fillId="0" borderId="0" xfId="0" applyNumberFormat="1" applyFont="1" applyAlignment="1">
      <alignment vertical="center"/>
    </xf>
    <xf numFmtId="10" fontId="2" fillId="0" borderId="0" xfId="121" applyNumberFormat="1" applyFont="1" applyAlignment="1">
      <alignment horizontal="center" vertical="center"/>
    </xf>
    <xf numFmtId="10" fontId="0" fillId="0" borderId="0" xfId="121" applyNumberFormat="1" applyFont="1"/>
    <xf numFmtId="2" fontId="0" fillId="0" borderId="0" xfId="121" applyNumberFormat="1" applyFont="1"/>
    <xf numFmtId="10" fontId="0" fillId="0" borderId="0" xfId="0" applyNumberFormat="1"/>
    <xf numFmtId="2" fontId="51" fillId="0" borderId="0" xfId="121" applyNumberFormat="1" applyFont="1"/>
    <xf numFmtId="10" fontId="51" fillId="0" borderId="0" xfId="0" applyNumberFormat="1" applyFont="1"/>
    <xf numFmtId="0" fontId="5" fillId="0" borderId="0" xfId="0" applyFont="1"/>
    <xf numFmtId="0" fontId="5" fillId="0" borderId="0" xfId="0" applyFont="1" applyAlignment="1">
      <alignment vertical="center"/>
    </xf>
    <xf numFmtId="168" fontId="5" fillId="0" borderId="0" xfId="0" applyNumberFormat="1" applyFont="1" applyAlignment="1">
      <alignment vertical="center"/>
    </xf>
    <xf numFmtId="0" fontId="51" fillId="0" borderId="0" xfId="0" applyFont="1" applyAlignment="1">
      <alignment vertical="center"/>
    </xf>
    <xf numFmtId="10" fontId="5" fillId="0" borderId="0" xfId="121" applyNumberFormat="1" applyFont="1" applyAlignment="1">
      <alignment horizontal="center" vertical="center"/>
    </xf>
    <xf numFmtId="2" fontId="5" fillId="0" borderId="0" xfId="0" applyNumberFormat="1" applyFont="1" applyAlignment="1">
      <alignment vertical="center"/>
    </xf>
    <xf numFmtId="17" fontId="3" fillId="34" borderId="1" xfId="121" applyNumberFormat="1" applyFont="1" applyFill="1" applyBorder="1" applyAlignment="1">
      <alignment horizontal="center" vertical="center"/>
    </xf>
    <xf numFmtId="17" fontId="3" fillId="34" borderId="2" xfId="121" applyNumberFormat="1" applyFont="1" applyFill="1" applyBorder="1" applyAlignment="1">
      <alignment horizontal="center" vertical="center"/>
    </xf>
    <xf numFmtId="0" fontId="3" fillId="34" borderId="7" xfId="0" quotePrefix="1" applyFont="1" applyFill="1" applyBorder="1" applyAlignment="1">
      <alignment horizontal="left" vertical="center"/>
    </xf>
    <xf numFmtId="0" fontId="3" fillId="34" borderId="8" xfId="0" quotePrefix="1" applyFont="1" applyFill="1" applyBorder="1" applyAlignment="1">
      <alignment horizontal="left" vertical="center"/>
    </xf>
    <xf numFmtId="0" fontId="3" fillId="34" borderId="9" xfId="0" quotePrefix="1" applyFont="1" applyFill="1" applyBorder="1" applyAlignment="1">
      <alignment horizontal="left" vertical="center"/>
    </xf>
    <xf numFmtId="0" fontId="3" fillId="34" borderId="10" xfId="0" applyFont="1" applyFill="1" applyBorder="1" applyAlignment="1">
      <alignment horizontal="center" vertical="center"/>
    </xf>
    <xf numFmtId="0" fontId="3" fillId="34" borderId="11" xfId="0" applyFont="1" applyFill="1" applyBorder="1" applyAlignment="1">
      <alignment horizontal="center" vertical="center"/>
    </xf>
    <xf numFmtId="0" fontId="3" fillId="34" borderId="12" xfId="0" applyFont="1" applyFill="1" applyBorder="1" applyAlignment="1">
      <alignment vertical="center"/>
    </xf>
    <xf numFmtId="0" fontId="3" fillId="34" borderId="10" xfId="0" applyFont="1" applyFill="1" applyBorder="1" applyAlignment="1">
      <alignment vertical="center"/>
    </xf>
    <xf numFmtId="0" fontId="3" fillId="34" borderId="13" xfId="0" applyFont="1" applyFill="1" applyBorder="1" applyAlignment="1">
      <alignment vertical="center"/>
    </xf>
    <xf numFmtId="10" fontId="5" fillId="0" borderId="3" xfId="121" applyNumberFormat="1" applyFont="1" applyFill="1" applyBorder="1" applyAlignment="1" applyProtection="1">
      <alignment horizontal="center" vertical="center"/>
      <protection locked="0"/>
    </xf>
    <xf numFmtId="10" fontId="5" fillId="2" borderId="3" xfId="121" applyNumberFormat="1" applyFont="1" applyFill="1" applyBorder="1" applyAlignment="1" applyProtection="1">
      <alignment horizontal="center" vertical="center"/>
      <protection locked="0"/>
    </xf>
    <xf numFmtId="10" fontId="5" fillId="2" borderId="14" xfId="121" applyNumberFormat="1" applyFont="1" applyFill="1" applyBorder="1" applyAlignment="1" applyProtection="1">
      <alignment horizontal="center" vertical="center"/>
      <protection locked="0"/>
    </xf>
    <xf numFmtId="165" fontId="2" fillId="0" borderId="1" xfId="121" applyNumberFormat="1" applyFont="1" applyFill="1" applyBorder="1" applyAlignment="1">
      <alignment horizontal="center" vertical="center"/>
    </xf>
    <xf numFmtId="17" fontId="3" fillId="34" borderId="15" xfId="121" applyNumberFormat="1" applyFont="1" applyFill="1" applyBorder="1" applyAlignment="1">
      <alignment horizontal="center" vertical="center"/>
    </xf>
    <xf numFmtId="0" fontId="3" fillId="34" borderId="16" xfId="0" applyFont="1" applyFill="1" applyBorder="1" applyAlignment="1">
      <alignment horizontal="center" vertical="center"/>
    </xf>
    <xf numFmtId="0" fontId="2" fillId="0" borderId="0" xfId="0" applyFont="1" applyBorder="1" applyAlignment="1">
      <alignment horizontal="right" vertical="center"/>
    </xf>
    <xf numFmtId="1" fontId="2" fillId="0" borderId="0" xfId="0" applyNumberFormat="1" applyFont="1" applyBorder="1" applyAlignment="1">
      <alignment horizontal="right" vertical="center"/>
    </xf>
    <xf numFmtId="1" fontId="3" fillId="34" borderId="17" xfId="0" applyNumberFormat="1" applyFont="1" applyFill="1" applyBorder="1" applyAlignment="1">
      <alignment horizontal="center" vertical="center"/>
    </xf>
    <xf numFmtId="0" fontId="4" fillId="0" borderId="0" xfId="96" applyAlignment="1" applyProtection="1">
      <alignment horizontal="left" vertical="center"/>
    </xf>
    <xf numFmtId="0" fontId="4" fillId="0" borderId="0" xfId="96" applyAlignment="1" applyProtection="1">
      <alignment vertical="center"/>
    </xf>
    <xf numFmtId="0" fontId="5" fillId="0" borderId="0" xfId="0" applyFont="1" applyAlignment="1">
      <alignment vertical="top" wrapText="1"/>
    </xf>
    <xf numFmtId="165" fontId="2" fillId="0" borderId="18" xfId="121" applyNumberFormat="1" applyFont="1" applyBorder="1" applyAlignment="1">
      <alignment horizontal="center" vertical="center"/>
    </xf>
    <xf numFmtId="10" fontId="8" fillId="0" borderId="3" xfId="121" applyNumberFormat="1" applyFont="1" applyFill="1" applyBorder="1" applyAlignment="1" applyProtection="1">
      <alignment horizontal="center" vertical="center"/>
      <protection locked="0"/>
    </xf>
    <xf numFmtId="10" fontId="8" fillId="2" borderId="3" xfId="121" applyNumberFormat="1" applyFont="1" applyFill="1" applyBorder="1" applyAlignment="1" applyProtection="1">
      <alignment horizontal="center" vertical="center"/>
      <protection locked="0"/>
    </xf>
    <xf numFmtId="10" fontId="8" fillId="0" borderId="3" xfId="121" applyNumberFormat="1" applyFont="1" applyFill="1" applyBorder="1" applyAlignment="1">
      <alignment horizontal="center" vertical="top" wrapText="1"/>
    </xf>
    <xf numFmtId="10" fontId="5" fillId="35" borderId="3" xfId="121" applyNumberFormat="1" applyFont="1" applyFill="1" applyBorder="1" applyAlignment="1" applyProtection="1">
      <alignment horizontal="center" vertical="center"/>
      <protection locked="0"/>
    </xf>
    <xf numFmtId="10" fontId="5" fillId="36" borderId="3" xfId="121" applyNumberFormat="1" applyFont="1" applyFill="1" applyBorder="1" applyAlignment="1" applyProtection="1">
      <alignment horizontal="center" vertical="center"/>
      <protection locked="0"/>
    </xf>
    <xf numFmtId="10" fontId="5" fillId="35" borderId="5" xfId="121" applyNumberFormat="1" applyFont="1" applyFill="1" applyBorder="1" applyAlignment="1" applyProtection="1">
      <alignment horizontal="center" vertical="center"/>
      <protection locked="0"/>
    </xf>
    <xf numFmtId="16" fontId="2" fillId="0" borderId="0" xfId="0" applyNumberFormat="1" applyFont="1" applyBorder="1" applyAlignment="1">
      <alignment horizontal="center" vertical="center" wrapText="1"/>
    </xf>
    <xf numFmtId="16" fontId="2" fillId="0" borderId="0" xfId="0" quotePrefix="1" applyNumberFormat="1" applyFont="1" applyBorder="1" applyAlignment="1">
      <alignment horizontal="center" vertical="center" wrapText="1"/>
    </xf>
    <xf numFmtId="0" fontId="5" fillId="0" borderId="0" xfId="0" applyFont="1" applyAlignment="1">
      <alignment horizontal="left" vertical="top" wrapText="1"/>
    </xf>
  </cellXfs>
  <cellStyles count="129">
    <cellStyle name="20% - Accent1" xfId="1" builtinId="30" customBuiltin="1"/>
    <cellStyle name="20% - Accent1 2" xfId="2" xr:uid="{00000000-0005-0000-0000-000001000000}"/>
    <cellStyle name="20% - Accent1 3" xfId="3" xr:uid="{00000000-0005-0000-0000-000002000000}"/>
    <cellStyle name="20% - Accent2" xfId="4" builtinId="34" customBuiltin="1"/>
    <cellStyle name="20% - Accent2 2" xfId="5" xr:uid="{00000000-0005-0000-0000-000004000000}"/>
    <cellStyle name="20% - Accent2 3" xfId="6" xr:uid="{00000000-0005-0000-0000-000005000000}"/>
    <cellStyle name="20% - Accent3" xfId="7" builtinId="38" customBuiltin="1"/>
    <cellStyle name="20% - Accent3 2" xfId="8" xr:uid="{00000000-0005-0000-0000-000007000000}"/>
    <cellStyle name="20% - Accent3 3" xfId="9" xr:uid="{00000000-0005-0000-0000-000008000000}"/>
    <cellStyle name="20% - Accent4" xfId="10" builtinId="42" customBuiltin="1"/>
    <cellStyle name="20% - Accent4 2" xfId="11" xr:uid="{00000000-0005-0000-0000-00000A000000}"/>
    <cellStyle name="20% - Accent4 3" xfId="12" xr:uid="{00000000-0005-0000-0000-00000B000000}"/>
    <cellStyle name="20% - Accent5" xfId="13" builtinId="46" customBuiltin="1"/>
    <cellStyle name="20% - Accent5 2" xfId="14" xr:uid="{00000000-0005-0000-0000-00000D000000}"/>
    <cellStyle name="20% - Accent5 3" xfId="15" xr:uid="{00000000-0005-0000-0000-00000E000000}"/>
    <cellStyle name="20% - Accent6" xfId="16" builtinId="50" customBuiltin="1"/>
    <cellStyle name="20% - Accent6 2" xfId="17" xr:uid="{00000000-0005-0000-0000-000010000000}"/>
    <cellStyle name="20% - Accent6 3" xfId="18" xr:uid="{00000000-0005-0000-0000-000011000000}"/>
    <cellStyle name="40% - Accent1" xfId="19" builtinId="31" customBuiltin="1"/>
    <cellStyle name="40% - Accent1 2" xfId="20" xr:uid="{00000000-0005-0000-0000-000013000000}"/>
    <cellStyle name="40% - Accent1 3" xfId="21" xr:uid="{00000000-0005-0000-0000-000014000000}"/>
    <cellStyle name="40% - Accent2" xfId="22" builtinId="35" customBuiltin="1"/>
    <cellStyle name="40% - Accent2 2" xfId="23" xr:uid="{00000000-0005-0000-0000-000016000000}"/>
    <cellStyle name="40% - Accent2 3" xfId="24" xr:uid="{00000000-0005-0000-0000-000017000000}"/>
    <cellStyle name="40% - Accent3" xfId="25" builtinId="39" customBuiltin="1"/>
    <cellStyle name="40% - Accent3 2" xfId="26" xr:uid="{00000000-0005-0000-0000-000019000000}"/>
    <cellStyle name="40% - Accent3 3" xfId="27" xr:uid="{00000000-0005-0000-0000-00001A000000}"/>
    <cellStyle name="40% - Accent4" xfId="28" builtinId="43" customBuiltin="1"/>
    <cellStyle name="40% - Accent4 2" xfId="29" xr:uid="{00000000-0005-0000-0000-00001C000000}"/>
    <cellStyle name="40% - Accent4 3" xfId="30" xr:uid="{00000000-0005-0000-0000-00001D000000}"/>
    <cellStyle name="40% - Accent5" xfId="31" builtinId="47" customBuiltin="1"/>
    <cellStyle name="40% - Accent5 2" xfId="32" xr:uid="{00000000-0005-0000-0000-00001F000000}"/>
    <cellStyle name="40% - Accent5 3" xfId="33" xr:uid="{00000000-0005-0000-0000-000020000000}"/>
    <cellStyle name="40% - Accent6" xfId="34" builtinId="51" customBuiltin="1"/>
    <cellStyle name="40% - Accent6 2" xfId="35" xr:uid="{00000000-0005-0000-0000-000022000000}"/>
    <cellStyle name="40% - Accent6 3" xfId="36" xr:uid="{00000000-0005-0000-0000-000023000000}"/>
    <cellStyle name="60% - Accent1" xfId="37" builtinId="32" customBuiltin="1"/>
    <cellStyle name="60% - Accent1 2" xfId="38" xr:uid="{00000000-0005-0000-0000-000025000000}"/>
    <cellStyle name="60% - Accent1 3" xfId="39" xr:uid="{00000000-0005-0000-0000-000026000000}"/>
    <cellStyle name="60% - Accent2" xfId="40" builtinId="36" customBuiltin="1"/>
    <cellStyle name="60% - Accent2 2" xfId="41" xr:uid="{00000000-0005-0000-0000-000028000000}"/>
    <cellStyle name="60% - Accent2 3" xfId="42" xr:uid="{00000000-0005-0000-0000-000029000000}"/>
    <cellStyle name="60% - Accent3" xfId="43" builtinId="40" customBuiltin="1"/>
    <cellStyle name="60% - Accent3 2" xfId="44" xr:uid="{00000000-0005-0000-0000-00002B000000}"/>
    <cellStyle name="60% - Accent3 3" xfId="45" xr:uid="{00000000-0005-0000-0000-00002C000000}"/>
    <cellStyle name="60% - Accent4" xfId="46" builtinId="44" customBuiltin="1"/>
    <cellStyle name="60% - Accent4 2" xfId="47" xr:uid="{00000000-0005-0000-0000-00002E000000}"/>
    <cellStyle name="60% - Accent4 3" xfId="48" xr:uid="{00000000-0005-0000-0000-00002F000000}"/>
    <cellStyle name="60% - Accent5" xfId="49" builtinId="48" customBuiltin="1"/>
    <cellStyle name="60% - Accent5 2" xfId="50" xr:uid="{00000000-0005-0000-0000-000031000000}"/>
    <cellStyle name="60% - Accent5 3" xfId="51" xr:uid="{00000000-0005-0000-0000-000032000000}"/>
    <cellStyle name="60% - Accent6" xfId="52" builtinId="52" customBuiltin="1"/>
    <cellStyle name="60% - Accent6 2" xfId="53" xr:uid="{00000000-0005-0000-0000-000034000000}"/>
    <cellStyle name="60% - Accent6 3" xfId="54" xr:uid="{00000000-0005-0000-0000-000035000000}"/>
    <cellStyle name="Accent1" xfId="55" builtinId="29" customBuiltin="1"/>
    <cellStyle name="Accent1 2" xfId="56" xr:uid="{00000000-0005-0000-0000-000037000000}"/>
    <cellStyle name="Accent1 3" xfId="57" xr:uid="{00000000-0005-0000-0000-000038000000}"/>
    <cellStyle name="Accent2" xfId="58" builtinId="33" customBuiltin="1"/>
    <cellStyle name="Accent2 2" xfId="59" xr:uid="{00000000-0005-0000-0000-00003A000000}"/>
    <cellStyle name="Accent2 3" xfId="60" xr:uid="{00000000-0005-0000-0000-00003B000000}"/>
    <cellStyle name="Accent3" xfId="61" builtinId="37" customBuiltin="1"/>
    <cellStyle name="Accent3 2" xfId="62" xr:uid="{00000000-0005-0000-0000-00003D000000}"/>
    <cellStyle name="Accent3 3" xfId="63" xr:uid="{00000000-0005-0000-0000-00003E000000}"/>
    <cellStyle name="Accent4" xfId="64" builtinId="41" customBuiltin="1"/>
    <cellStyle name="Accent4 2" xfId="65" xr:uid="{00000000-0005-0000-0000-000040000000}"/>
    <cellStyle name="Accent4 3" xfId="66" xr:uid="{00000000-0005-0000-0000-000041000000}"/>
    <cellStyle name="Accent5" xfId="67" builtinId="45" customBuiltin="1"/>
    <cellStyle name="Accent5 2" xfId="68" xr:uid="{00000000-0005-0000-0000-000043000000}"/>
    <cellStyle name="Accent5 3" xfId="69" xr:uid="{00000000-0005-0000-0000-000044000000}"/>
    <cellStyle name="Accent6" xfId="70" builtinId="49" customBuiltin="1"/>
    <cellStyle name="Accent6 2" xfId="71" xr:uid="{00000000-0005-0000-0000-000046000000}"/>
    <cellStyle name="Accent6 3" xfId="72" xr:uid="{00000000-0005-0000-0000-000047000000}"/>
    <cellStyle name="Bad" xfId="73" builtinId="27" customBuiltin="1"/>
    <cellStyle name="Bad 2" xfId="74" xr:uid="{00000000-0005-0000-0000-000049000000}"/>
    <cellStyle name="Bad 3" xfId="75" xr:uid="{00000000-0005-0000-0000-00004A000000}"/>
    <cellStyle name="Calculation" xfId="76" builtinId="22" customBuiltin="1"/>
    <cellStyle name="Calculation 2" xfId="77" xr:uid="{00000000-0005-0000-0000-00004C000000}"/>
    <cellStyle name="Calculation 3" xfId="78" xr:uid="{00000000-0005-0000-0000-00004D000000}"/>
    <cellStyle name="Check Cell" xfId="79" builtinId="23" customBuiltin="1"/>
    <cellStyle name="Check Cell 2" xfId="80" xr:uid="{00000000-0005-0000-0000-00004F000000}"/>
    <cellStyle name="Check Cell 3" xfId="81" xr:uid="{00000000-0005-0000-0000-000050000000}"/>
    <cellStyle name="Explanatory Text" xfId="82" builtinId="53" customBuiltin="1"/>
    <cellStyle name="Explanatory Text 2" xfId="83" xr:uid="{00000000-0005-0000-0000-000052000000}"/>
    <cellStyle name="Explanatory Text 3" xfId="84" xr:uid="{00000000-0005-0000-0000-000053000000}"/>
    <cellStyle name="Good" xfId="85" builtinId="26" customBuiltin="1"/>
    <cellStyle name="Good 2" xfId="86" xr:uid="{00000000-0005-0000-0000-000055000000}"/>
    <cellStyle name="Good 3" xfId="87" xr:uid="{00000000-0005-0000-0000-000056000000}"/>
    <cellStyle name="Heading 1" xfId="88" builtinId="16" customBuiltin="1"/>
    <cellStyle name="Heading 1 2" xfId="89" xr:uid="{00000000-0005-0000-0000-000058000000}"/>
    <cellStyle name="Heading 2" xfId="90" builtinId="17" customBuiltin="1"/>
    <cellStyle name="Heading 2 2" xfId="91" xr:uid="{00000000-0005-0000-0000-00005A000000}"/>
    <cellStyle name="Heading 3" xfId="92" builtinId="18" customBuiltin="1"/>
    <cellStyle name="Heading 3 2" xfId="93" xr:uid="{00000000-0005-0000-0000-00005C000000}"/>
    <cellStyle name="Heading 4" xfId="94" builtinId="19" customBuiltin="1"/>
    <cellStyle name="Heading 4 2" xfId="95" xr:uid="{00000000-0005-0000-0000-00005E000000}"/>
    <cellStyle name="Hyperlink" xfId="96" builtinId="8"/>
    <cellStyle name="Input" xfId="97" builtinId="20" customBuiltin="1"/>
    <cellStyle name="Input 2" xfId="98" xr:uid="{00000000-0005-0000-0000-000061000000}"/>
    <cellStyle name="Input 3" xfId="99" xr:uid="{00000000-0005-0000-0000-000062000000}"/>
    <cellStyle name="Linked Cell" xfId="100" builtinId="24" customBuiltin="1"/>
    <cellStyle name="Linked Cell 2" xfId="101" xr:uid="{00000000-0005-0000-0000-000064000000}"/>
    <cellStyle name="Linked Cell 3" xfId="102" xr:uid="{00000000-0005-0000-0000-000065000000}"/>
    <cellStyle name="Neutral" xfId="103" builtinId="28" customBuiltin="1"/>
    <cellStyle name="Neutral 2" xfId="104" xr:uid="{00000000-0005-0000-0000-000067000000}"/>
    <cellStyle name="Neutral 3" xfId="105" xr:uid="{00000000-0005-0000-0000-000068000000}"/>
    <cellStyle name="Normal" xfId="0" builtinId="0"/>
    <cellStyle name="Normal 10 3" xfId="106" xr:uid="{00000000-0005-0000-0000-00006A000000}"/>
    <cellStyle name="Normal 7" xfId="107" xr:uid="{00000000-0005-0000-0000-00006B000000}"/>
    <cellStyle name="Normal 8" xfId="108" xr:uid="{00000000-0005-0000-0000-00006C000000}"/>
    <cellStyle name="Normal 9" xfId="109" xr:uid="{00000000-0005-0000-0000-00006D000000}"/>
    <cellStyle name="Note 2" xfId="110" xr:uid="{00000000-0005-0000-0000-00006E000000}"/>
    <cellStyle name="Note 3" xfId="111" xr:uid="{00000000-0005-0000-0000-00006F000000}"/>
    <cellStyle name="Note 4" xfId="112" xr:uid="{00000000-0005-0000-0000-000070000000}"/>
    <cellStyle name="Note 5" xfId="113" xr:uid="{00000000-0005-0000-0000-000071000000}"/>
    <cellStyle name="Note 6" xfId="114" xr:uid="{00000000-0005-0000-0000-000072000000}"/>
    <cellStyle name="Note 7" xfId="115" xr:uid="{00000000-0005-0000-0000-000073000000}"/>
    <cellStyle name="Note 8" xfId="116" xr:uid="{00000000-0005-0000-0000-000074000000}"/>
    <cellStyle name="Note 9" xfId="117" xr:uid="{00000000-0005-0000-0000-000075000000}"/>
    <cellStyle name="Output" xfId="118" builtinId="21" customBuiltin="1"/>
    <cellStyle name="Output 2" xfId="119" xr:uid="{00000000-0005-0000-0000-000077000000}"/>
    <cellStyle name="Output 3" xfId="120" xr:uid="{00000000-0005-0000-0000-000078000000}"/>
    <cellStyle name="Percent" xfId="121" builtinId="5"/>
    <cellStyle name="Title" xfId="122" builtinId="15" customBuiltin="1"/>
    <cellStyle name="Total" xfId="123" builtinId="25" customBuiltin="1"/>
    <cellStyle name="Total 2" xfId="124" xr:uid="{00000000-0005-0000-0000-00007C000000}"/>
    <cellStyle name="Total 3" xfId="125" xr:uid="{00000000-0005-0000-0000-00007D000000}"/>
    <cellStyle name="Warning Text" xfId="126" builtinId="11" customBuiltin="1"/>
    <cellStyle name="Warning Text 2" xfId="127" xr:uid="{00000000-0005-0000-0000-00007F000000}"/>
    <cellStyle name="Warning Text 3" xfId="128" xr:uid="{00000000-0005-0000-0000-000080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xmlns:ns1='http://www.SDMX.org/resources/SDMXML/schemas/v1_0/message' xmlns:ns2='http://www.w3.org/XML/1998/namespace' xmlns:ns3='http://www.newyorkfed.org/xml/schemas/RateBase/utility' xmlns:ns4='http://www.newyorkfed.org/xml/schemas/FFBase/utility' xmlns:ns5='http://www.newyorkfed.org/xml/schemas/FF/utility'">
  <Schema ID="Schema1" Namespace="http://www.w3.org/XML/1998/namespace">
    <xsd:schema xmlns:xsd="http://www.w3.org/2001/XMLSchema" xmlns:xml="http://www.w3.org/XML/1998/namespace" xmlns="" targetNamespace="http://www.w3.org/XML/1998/namespace">
      <xsd:attribute name="lang" type="xsd:string"/>
    </xsd:schema>
  </Schema>
  <Schema ID="Schema2" Namespace="http://www.newyorkfed.org/xml/schemas/RateBase/utility">
    <xsd:schema xmlns:xsd="http://www.w3.org/2001/XMLSchema" xmlns:ns0="http://www.newyorkfed.org/xml/schemas/RateBase/utility" xmlns="" targetNamespace="http://www.newyorkfed.org/xml/schemas/RateBase/utility">
      <xsd:element nillable="true" type="xsd:string" name="FREQ"/>
      <xsd:element nillable="true" type="xsd:string" name="RATE"/>
      <xsd:element nillable="true" type="xsd:string" name="MATURITY"/>
      <xsd:element nillable="true" type="xsd:date" name="TIME_PERIOD"/>
      <xsd:element nillable="true" type="xsd:double" name="OBS_VALUE"/>
    </xsd:schema>
  </Schema>
  <Schema ID="Schema3" Namespace="http://www.newyorkfed.org/xml/schemas/FFBase/utility">
    <xsd:schema xmlns:xsd="http://www.w3.org/2001/XMLSchema" xmlns:ns0="http://www.newyorkfed.org/xml/schemas/RateBase/utility" xmlns:ns1="http://www.newyorkfed.org/xml/schemas/FFBase/utility" xmlns="" targetNamespace="http://www.newyorkfed.org/xml/schemas/FFBase/utility">
      <xsd:import namespace="http://www.newyorkfed.org/xml/schemas/RateBase/utility"/>
      <xsd:element nillable="true" name="Key">
        <xsd:complexType>
          <xsd:sequence minOccurs="0">
            <xsd:element minOccurs="0" ref="ns0:FREQ"/>
            <xsd:element minOccurs="0" ref="ns0:RATE"/>
            <xsd:element minOccurs="0" ref="ns0:MATURITY"/>
            <xsd:element minOccurs="0" nillable="true" type="xsd:string" name="FF_SCOPE" form="qualified"/>
          </xsd:sequence>
        </xsd:complexType>
      </xsd:element>
    </xsd:schema>
  </Schema>
  <Schema ID="Schema4" Namespace="http://www.newyorkfed.org/xml/schemas/FF/utility">
    <xsd:schema xmlns:xsd="http://www.w3.org/2001/XMLSchema" xmlns:ns0="http://www.newyorkfed.org/xml/schemas/RateBase/utility" xmlns:ns1="http://www.newyorkfed.org/xml/schemas/FFBase/utility" xmlns:ns2="http://www.newyorkfed.org/xml/schemas/FF/utility" xmlns="" targetNamespace="http://www.newyorkfed.org/xml/schemas/FF/utility">
      <xsd:import namespace="http://www.newyorkfed.org/xml/schemas/RateBase/utility"/>
      <xsd:import namespace="http://www.newyorkfed.org/xml/schemas/FFBase/utility"/>
      <xsd:element nillable="true" name="DataSet">
        <xsd:complexType>
          <xsd:sequence minOccurs="0">
            <xsd:element minOccurs="0" nillable="true" name="Series" form="qualified">
              <xsd:complexType>
                <xsd:sequence minOccurs="0">
                  <xsd:element minOccurs="0" ref="ns1:Key"/>
                  <xsd:element minOccurs="0" maxOccurs="unbounded" nillable="true" name="Obs" form="qualified">
                    <xsd:complexType>
                      <xsd:sequence minOccurs="0">
                        <xsd:element minOccurs="0" ref="ns0:TIME_PERIOD"/>
                        <xsd:element minOccurs="0" ref="ns0:OBS_VALUE"/>
                      </xsd:sequence>
                      <xsd:attribute name="OBS_STATUS" form="unqualified" type="xsd:string"/>
                      <xsd:attribute name="OBS_CONF" form="unqualified" type="xsd:string"/>
                      <xsd:attribute name="LAST_DAY_OF_MAINTENANCE_PERIOD" form="unqualified" type="xsd:boolean"/>
                    </xsd:complexType>
                  </xsd:element>
                </xsd:sequence>
                <xsd:attribute name="AVAILABILITY" form="unqualified" type="xsd:string"/>
                <xsd:attribute name="DECIMALS" form="unqualified" type="xsd:integer"/>
                <xsd:attribute name="FF_METHOD" form="unqualified" type="xsd:string"/>
                <xsd:attribute name="DISCLAIMER" form="unqualified" type="xsd:string"/>
                <xsd:attribute name="TIME_FORMAT" form="unqualified" type="xsd:string"/>
              </xsd:complexType>
            </xsd:element>
          </xsd:sequence>
        </xsd:complexType>
      </xsd:element>
    </xsd:schema>
  </Schema>
  <Schema ID="Schema5" SchemaRef="Schema1 Schema2 Schema3 Schema4" Namespace="http://www.SDMX.org/resources/SDMXML/schemas/v1_0/message">
    <xsd:schema xmlns:xsd="http://www.w3.org/2001/XMLSchema" xmlns:xml="http://www.w3.org/XML/1998/namespace" xmlns:ns1="http://www.newyorkfed.org/xml/schemas/FF/utility" xmlns:ns2="http://www.SDMX.org/resources/SDMXML/schemas/v1_0/message" xmlns="" targetNamespace="http://www.SDMX.org/resources/SDMXML/schemas/v1_0/message">
      <xsd:import namespace="http://www.w3.org/XML/1998/namespace"/>
      <xsd:import namespace="http://www.newyorkfed.org/xml/schemas/FF/utility"/>
      <xsd:element nillable="true" name="UtilityData">
        <xsd:complexType>
          <xsd:sequence minOccurs="0">
            <xsd:element minOccurs="0" nillable="true" name="Header" form="qualified">
              <xsd:complexType>
                <xsd:sequence minOccurs="0">
                  <xsd:element minOccurs="0" nillable="true" type="xsd:string" name="ID" form="qualified"/>
                  <xsd:element minOccurs="0" nillable="true" type="xsd:boolean" name="Test" form="qualified"/>
                  <xsd:element minOccurs="0" nillable="true" name="Name" form="qualified">
                    <xsd:complexType>
                      <xsd:simpleContent>
                        <xsd:extension base="xsd:string">
                          <xsd:attribute ref="xml:lang"/>
                        </xsd:extension>
                      </xsd:simpleContent>
                    </xsd:complexType>
                  </xsd:element>
                  <xsd:element minOccurs="0" nillable="true" type="xsd:date" name="Prepared" form="qualified"/>
                  <xsd:element minOccurs="0" nillable="true" name="Sender" form="qualified">
                    <xsd:complexType>
                      <xsd:sequence minOccurs="0">
                        <xsd:element minOccurs="0" nillable="true" name="Name" form="qualified">
                          <xsd:complexType>
                            <xsd:simpleContent>
                              <xsd:extension base="xsd:string">
                                <xsd:attribute ref="xml:lang"/>
                              </xsd:extension>
                            </xsd:simpleContent>
                          </xsd:complexType>
                        </xsd:element>
                        <xsd:element minOccurs="0" nillable="true" name="Contact" form="qualified">
                          <xsd:complexType>
                            <xsd:sequence minOccurs="0">
                              <xsd:element minOccurs="0" nillable="true" name="Name" form="qualified">
                                <xsd:complexType>
                                  <xsd:simpleContent>
                                    <xsd:extension base="xsd:string">
                                      <xsd:attribute ref="xml:lang"/>
                                    </xsd:extension>
                                  </xsd:simpleContent>
                                </xsd:complexType>
                              </xsd:element>
                              <xsd:element minOccurs="0" nillable="true" type="xsd:string" name="Email" form="qualified"/>
                            </xsd:sequence>
                          </xsd:complexType>
                        </xsd:element>
                      </xsd:sequence>
                      <xsd:attribute name="id" form="unqualified" type="xsd:string"/>
                    </xsd:complexType>
                  </xsd:element>
                </xsd:sequence>
              </xsd:complexType>
            </xsd:element>
            <xsd:element minOccurs="0" ref="ns1:DataSet"/>
          </xsd:sequence>
        </xsd:complexType>
      </xsd:element>
    </xsd:schema>
  </Schema>
  <Schema ID="Schema6" Namespace="http://www.w3.org/XML/1998/namespace">
    <xsd:schema xmlns:xsd="http://www.w3.org/2001/XMLSchema" xmlns:xml="http://www.w3.org/XML/1998/namespace" xmlns="" targetNamespace="http://www.w3.org/XML/1998/namespace">
      <xsd:attribute name="lang" type="xsd:string"/>
    </xsd:schema>
  </Schema>
  <Schema ID="Schema7" Namespace="http://www.newyorkfed.org/xml/schemas/RateBase/utility">
    <xsd:schema xmlns:xsd="http://www.w3.org/2001/XMLSchema" xmlns:ns0="http://www.newyorkfed.org/xml/schemas/RateBase/utility" xmlns="" targetNamespace="http://www.newyorkfed.org/xml/schemas/RateBase/utility">
      <xsd:element nillable="true" type="xsd:string" name="FREQ"/>
      <xsd:element nillable="true" type="xsd:string" name="RATE"/>
      <xsd:element nillable="true" type="xsd:string" name="MATURITY"/>
      <xsd:element nillable="true" type="xsd:date" name="TIME_PERIOD"/>
      <xsd:element nillable="true" type="xsd:double" name="OBS_VALUE"/>
    </xsd:schema>
  </Schema>
  <Schema ID="Schema8" Namespace="http://www.newyorkfed.org/xml/schemas/FFBase/utility">
    <xsd:schema xmlns:xsd="http://www.w3.org/2001/XMLSchema" xmlns:ns0="http://www.newyorkfed.org/xml/schemas/RateBase/utility" xmlns:ns1="http://www.newyorkfed.org/xml/schemas/FFBase/utility" xmlns="" targetNamespace="http://www.newyorkfed.org/xml/schemas/FFBase/utility">
      <xsd:import namespace="http://www.newyorkfed.org/xml/schemas/RateBase/utility"/>
      <xsd:element nillable="true" name="Key">
        <xsd:complexType>
          <xsd:sequence minOccurs="0">
            <xsd:element minOccurs="0" ref="ns0:FREQ"/>
            <xsd:element minOccurs="0" ref="ns0:RATE"/>
            <xsd:element minOccurs="0" ref="ns0:MATURITY"/>
            <xsd:element minOccurs="0" nillable="true" type="xsd:string" name="FF_SCOPE" form="qualified"/>
          </xsd:sequence>
        </xsd:complexType>
      </xsd:element>
    </xsd:schema>
  </Schema>
  <Schema ID="Schema9" Namespace="http://www.newyorkfed.org/xml/schemas/FF/utility">
    <xsd:schema xmlns:xsd="http://www.w3.org/2001/XMLSchema" xmlns:ns0="http://www.newyorkfed.org/xml/schemas/RateBase/utility" xmlns:ns1="http://www.newyorkfed.org/xml/schemas/FFBase/utility" xmlns:ns2="http://www.newyorkfed.org/xml/schemas/FF/utility" xmlns="" targetNamespace="http://www.newyorkfed.org/xml/schemas/FF/utility">
      <xsd:import namespace="http://www.newyorkfed.org/xml/schemas/RateBase/utility"/>
      <xsd:import namespace="http://www.newyorkfed.org/xml/schemas/FFBase/utility"/>
      <xsd:element nillable="true" name="DataSet">
        <xsd:complexType>
          <xsd:sequence minOccurs="0">
            <xsd:element minOccurs="0" nillable="true" name="Series" form="qualified">
              <xsd:complexType>
                <xsd:sequence minOccurs="0">
                  <xsd:element minOccurs="0" ref="ns1:Key"/>
                  <xsd:element minOccurs="0" maxOccurs="unbounded" nillable="true" name="Obs" form="qualified">
                    <xsd:complexType>
                      <xsd:sequence minOccurs="0">
                        <xsd:element minOccurs="0" ref="ns0:TIME_PERIOD"/>
                        <xsd:element minOccurs="0" ref="ns0:OBS_VALUE"/>
                      </xsd:sequence>
                      <xsd:attribute name="OBS_STATUS" form="unqualified" type="xsd:string"/>
                      <xsd:attribute name="OBS_CONF" form="unqualified" type="xsd:string"/>
                      <xsd:attribute name="LAST_DAY_OF_MAINTENANCE_PERIOD" form="unqualified" type="xsd:boolean"/>
                    </xsd:complexType>
                  </xsd:element>
                </xsd:sequence>
                <xsd:attribute name="AVAILABILITY" form="unqualified" type="xsd:string"/>
                <xsd:attribute name="DECIMALS" form="unqualified" type="xsd:integer"/>
                <xsd:attribute name="FF_METHOD" form="unqualified" type="xsd:string"/>
                <xsd:attribute name="DISCLAIMER" form="unqualified" type="xsd:string"/>
                <xsd:attribute name="TIME_FORMAT" form="unqualified" type="xsd:string"/>
              </xsd:complexType>
            </xsd:element>
          </xsd:sequence>
        </xsd:complexType>
      </xsd:element>
    </xsd:schema>
  </Schema>
  <Schema ID="Schema10" SchemaRef="Schema6 Schema7 Schema8 Schema9" Namespace="http://www.SDMX.org/resources/SDMXML/schemas/v1_0/message">
    <xsd:schema xmlns:xsd="http://www.w3.org/2001/XMLSchema" xmlns:xml="http://www.w3.org/XML/1998/namespace" xmlns:ns1="http://www.newyorkfed.org/xml/schemas/FF/utility" xmlns:ns2="http://www.SDMX.org/resources/SDMXML/schemas/v1_0/message" xmlns="" targetNamespace="http://www.SDMX.org/resources/SDMXML/schemas/v1_0/message">
      <xsd:import namespace="http://www.w3.org/XML/1998/namespace"/>
      <xsd:import namespace="http://www.newyorkfed.org/xml/schemas/FF/utility"/>
      <xsd:element nillable="true" name="UtilityData">
        <xsd:complexType>
          <xsd:sequence minOccurs="0">
            <xsd:element minOccurs="0" nillable="true" name="Header" form="qualified">
              <xsd:complexType>
                <xsd:sequence minOccurs="0">
                  <xsd:element minOccurs="0" nillable="true" type="xsd:string" name="ID" form="qualified"/>
                  <xsd:element minOccurs="0" nillable="true" type="xsd:boolean" name="Test" form="qualified"/>
                  <xsd:element minOccurs="0" nillable="true" name="Name" form="qualified">
                    <xsd:complexType>
                      <xsd:simpleContent>
                        <xsd:extension base="xsd:string">
                          <xsd:attribute ref="xml:lang"/>
                        </xsd:extension>
                      </xsd:simpleContent>
                    </xsd:complexType>
                  </xsd:element>
                  <xsd:element minOccurs="0" nillable="true" type="xsd:date" name="Prepared" form="qualified"/>
                  <xsd:element minOccurs="0" nillable="true" name="Sender" form="qualified">
                    <xsd:complexType>
                      <xsd:sequence minOccurs="0">
                        <xsd:element minOccurs="0" nillable="true" name="Name" form="qualified">
                          <xsd:complexType>
                            <xsd:simpleContent>
                              <xsd:extension base="xsd:string">
                                <xsd:attribute ref="xml:lang"/>
                              </xsd:extension>
                            </xsd:simpleContent>
                          </xsd:complexType>
                        </xsd:element>
                        <xsd:element minOccurs="0" nillable="true" name="Contact" form="qualified">
                          <xsd:complexType>
                            <xsd:sequence minOccurs="0">
                              <xsd:element minOccurs="0" nillable="true" name="Name" form="qualified">
                                <xsd:complexType>
                                  <xsd:simpleContent>
                                    <xsd:extension base="xsd:string">
                                      <xsd:attribute ref="xml:lang"/>
                                    </xsd:extension>
                                  </xsd:simpleContent>
                                </xsd:complexType>
                              </xsd:element>
                              <xsd:element minOccurs="0" nillable="true" type="xsd:string" name="Email" form="qualified"/>
                            </xsd:sequence>
                          </xsd:complexType>
                        </xsd:element>
                      </xsd:sequence>
                      <xsd:attribute name="id" form="unqualified" type="xsd:string"/>
                    </xsd:complexType>
                  </xsd:element>
                </xsd:sequence>
              </xsd:complexType>
            </xsd:element>
            <xsd:element minOccurs="0" ref="ns1:DataSet"/>
          </xsd:sequence>
        </xsd:complexType>
      </xsd:element>
    </xsd:schema>
  </Schema>
  <Map ID="1" Name="UtilityData_Map" RootElement="UtilityData" SchemaID="Schema5" ShowImportExportValidationErrors="false" AutoFit="true" Append="false" PreserveSortAFLayout="true" PreserveFormat="true">
    <DataBinding FileBinding="true" ConnectionID="1" DataBindingLoadMode="1"/>
  </Map>
  <Map ID="2" Name="UtilityData_Map1" RootElement="UtilityData" SchemaID="Schema10" ShowImportExportValidationErrors="false" AutoFit="true" Append="false" PreserveSortAFLayout="true" PreserveFormat="true">
    <DataBinding FileBinding="true" ConnectionID="2" DataBindingLoadMode="1"/>
  </Map>
</MapInfo>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 Id="rId9" Type="http://schemas.openxmlformats.org/officeDocument/2006/relationships/xmlMaps" Target="xmlMap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Y26" tableType="xml" totalsRowShown="0" connectionId="1">
  <autoFilter ref="A1:Y26" xr:uid="{00000000-0009-0000-0100-000001000000}"/>
  <tableColumns count="25">
    <tableColumn id="1" xr3:uid="{00000000-0010-0000-0000-000001000000}" uniqueName="ns1:ID" name="ns1:ID">
      <xmlColumnPr mapId="1" xpath="/ns1:UtilityData/ns1:Header/ns1:ID" xmlDataType="string"/>
    </tableColumn>
    <tableColumn id="2" xr3:uid="{00000000-0010-0000-0000-000002000000}" uniqueName="ns1:Test" name="ns1:Test">
      <xmlColumnPr mapId="1" xpath="/ns1:UtilityData/ns1:Header/ns1:Test" xmlDataType="boolean"/>
    </tableColumn>
    <tableColumn id="3" xr3:uid="{00000000-0010-0000-0000-000003000000}" uniqueName="ns1:Name" name="ns1:Name">
      <xmlColumnPr mapId="1" xpath="/ns1:UtilityData/ns1:Header/ns1:Name" xmlDataType="string"/>
    </tableColumn>
    <tableColumn id="4" xr3:uid="{00000000-0010-0000-0000-000004000000}" uniqueName="ns2:lang" name="ns2:lang">
      <xmlColumnPr mapId="1" xpath="/ns1:UtilityData/ns1:Header/ns1:Name/@ns2:lang" xmlDataType="string"/>
    </tableColumn>
    <tableColumn id="5" xr3:uid="{00000000-0010-0000-0000-000005000000}" uniqueName="ns1:Prepared" name="ns1:Prepared">
      <xmlColumnPr mapId="1" xpath="/ns1:UtilityData/ns1:Header/ns1:Prepared" xmlDataType="date"/>
    </tableColumn>
    <tableColumn id="6" xr3:uid="{00000000-0010-0000-0000-000006000000}" uniqueName="id" name="id">
      <xmlColumnPr mapId="1" xpath="/ns1:UtilityData/ns1:Header/ns1:Sender/@id" xmlDataType="string"/>
    </tableColumn>
    <tableColumn id="7" xr3:uid="{00000000-0010-0000-0000-000007000000}" uniqueName="ns1:Name" name="ns1:Name2">
      <xmlColumnPr mapId="1" xpath="/ns1:UtilityData/ns1:Header/ns1:Sender/ns1:Name" xmlDataType="string"/>
    </tableColumn>
    <tableColumn id="8" xr3:uid="{00000000-0010-0000-0000-000008000000}" uniqueName="ns2:lang" name="ns2:lang3">
      <xmlColumnPr mapId="1" xpath="/ns1:UtilityData/ns1:Header/ns1:Sender/ns1:Name/@ns2:lang" xmlDataType="string"/>
    </tableColumn>
    <tableColumn id="9" xr3:uid="{00000000-0010-0000-0000-000009000000}" uniqueName="ns1:Name" name="ns1:Name4">
      <xmlColumnPr mapId="1" xpath="/ns1:UtilityData/ns1:Header/ns1:Sender/ns1:Contact/ns1:Name" xmlDataType="string"/>
    </tableColumn>
    <tableColumn id="10" xr3:uid="{00000000-0010-0000-0000-00000A000000}" uniqueName="ns2:lang" name="ns2:lang5">
      <xmlColumnPr mapId="1" xpath="/ns1:UtilityData/ns1:Header/ns1:Sender/ns1:Contact/ns1:Name/@ns2:lang" xmlDataType="string"/>
    </tableColumn>
    <tableColumn id="11" xr3:uid="{00000000-0010-0000-0000-00000B000000}" uniqueName="ns1:Email" name="ns1:Email">
      <xmlColumnPr mapId="1" xpath="/ns1:UtilityData/ns1:Header/ns1:Sender/ns1:Contact/ns1:Email" xmlDataType="string"/>
    </tableColumn>
    <tableColumn id="12" xr3:uid="{00000000-0010-0000-0000-00000C000000}" uniqueName="AVAILABILITY" name="AVAILABILITY">
      <xmlColumnPr mapId="1" xpath="/ns1:UtilityData/ns5:DataSet/ns5:Series/@AVAILABILITY" xmlDataType="string"/>
    </tableColumn>
    <tableColumn id="13" xr3:uid="{00000000-0010-0000-0000-00000D000000}" uniqueName="DECIMALS" name="DECIMALS">
      <xmlColumnPr mapId="1" xpath="/ns1:UtilityData/ns5:DataSet/ns5:Series/@DECIMALS" xmlDataType="integer"/>
    </tableColumn>
    <tableColumn id="14" xr3:uid="{00000000-0010-0000-0000-00000E000000}" uniqueName="FF_METHOD" name="FF_METHOD">
      <xmlColumnPr mapId="1" xpath="/ns1:UtilityData/ns5:DataSet/ns5:Series/@FF_METHOD" xmlDataType="string"/>
    </tableColumn>
    <tableColumn id="15" xr3:uid="{00000000-0010-0000-0000-00000F000000}" uniqueName="DISCLAIMER" name="DISCLAIMER">
      <xmlColumnPr mapId="1" xpath="/ns1:UtilityData/ns5:DataSet/ns5:Series/@DISCLAIMER" xmlDataType="string"/>
    </tableColumn>
    <tableColumn id="16" xr3:uid="{00000000-0010-0000-0000-000010000000}" uniqueName="TIME_FORMAT" name="TIME_FORMAT">
      <xmlColumnPr mapId="1" xpath="/ns1:UtilityData/ns5:DataSet/ns5:Series/@TIME_FORMAT" xmlDataType="string"/>
    </tableColumn>
    <tableColumn id="17" xr3:uid="{00000000-0010-0000-0000-000011000000}" uniqueName="ns3:FREQ" name="ns3:FREQ">
      <xmlColumnPr mapId="1" xpath="/ns1:UtilityData/ns5:DataSet/ns5:Series/ns4:Key/ns3:FREQ" xmlDataType="string"/>
    </tableColumn>
    <tableColumn id="18" xr3:uid="{00000000-0010-0000-0000-000012000000}" uniqueName="ns3:RATE" name="ns3:RATE">
      <xmlColumnPr mapId="1" xpath="/ns1:UtilityData/ns5:DataSet/ns5:Series/ns4:Key/ns3:RATE" xmlDataType="string"/>
    </tableColumn>
    <tableColumn id="19" xr3:uid="{00000000-0010-0000-0000-000013000000}" uniqueName="ns3:MATURITY" name="ns3:MATURITY">
      <xmlColumnPr mapId="1" xpath="/ns1:UtilityData/ns5:DataSet/ns5:Series/ns4:Key/ns3:MATURITY" xmlDataType="string"/>
    </tableColumn>
    <tableColumn id="20" xr3:uid="{00000000-0010-0000-0000-000014000000}" uniqueName="ns4:FF_SCOPE" name="ns4:FF_SCOPE">
      <xmlColumnPr mapId="1" xpath="/ns1:UtilityData/ns5:DataSet/ns5:Series/ns4:Key/ns4:FF_SCOPE" xmlDataType="string"/>
    </tableColumn>
    <tableColumn id="21" xr3:uid="{00000000-0010-0000-0000-000015000000}" uniqueName="OBS_STATUS" name="OBS_STATUS">
      <xmlColumnPr mapId="1" xpath="/ns1:UtilityData/ns5:DataSet/ns5:Series/ns5:Obs/@OBS_STATUS" xmlDataType="string"/>
    </tableColumn>
    <tableColumn id="22" xr3:uid="{00000000-0010-0000-0000-000016000000}" uniqueName="OBS_CONF" name="OBS_CONF">
      <xmlColumnPr mapId="1" xpath="/ns1:UtilityData/ns5:DataSet/ns5:Series/ns5:Obs/@OBS_CONF" xmlDataType="string"/>
    </tableColumn>
    <tableColumn id="23" xr3:uid="{00000000-0010-0000-0000-000017000000}" uniqueName="LAST_DAY_OF_MAINTENANCE_PERIOD" name="LAST_DAY_OF_MAINTENANCE_PERIOD">
      <xmlColumnPr mapId="1" xpath="/ns1:UtilityData/ns5:DataSet/ns5:Series/ns5:Obs/@LAST_DAY_OF_MAINTENANCE_PERIOD" xmlDataType="boolean"/>
    </tableColumn>
    <tableColumn id="24" xr3:uid="{00000000-0010-0000-0000-000018000000}" uniqueName="ns3:TIME_PERIOD" name="ns3:TIME_PERIOD">
      <xmlColumnPr mapId="1" xpath="/ns1:UtilityData/ns5:DataSet/ns5:Series/ns5:Obs/ns3:TIME_PERIOD" xmlDataType="date"/>
    </tableColumn>
    <tableColumn id="25" xr3:uid="{00000000-0010-0000-0000-000019000000}" uniqueName="ns3:OBS_VALUE" name="ns3:OBS_VALUE">
      <xmlColumnPr mapId="1" xpath="/ns1:UtilityData/ns5:DataSet/ns5:Series/ns5:Obs/ns3:OBS_VALUE" xmlDataType="double"/>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s.newyorkfed.org/markets/autorates/fed%20funds" TargetMode="External"/><Relationship Id="rId1" Type="http://schemas.openxmlformats.org/officeDocument/2006/relationships/hyperlink" Target="https://www.cmegroup.com/content/dam/cmegroup/rulebook/CBOT/V/22/22.pdf"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apps.newyorkfed.org/markets/autorates/fed%20funds" TargetMode="External"/><Relationship Id="rId1" Type="http://schemas.openxmlformats.org/officeDocument/2006/relationships/hyperlink" Target="https://www.cmegroup.com/content/dam/cmegroup/rulebook/CBOT/V/22/22.pdf"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V49"/>
  <sheetViews>
    <sheetView showGridLines="0" zoomScaleNormal="100" workbookViewId="0">
      <pane xSplit="2" topLeftCell="C1" activePane="topRight" state="frozen"/>
      <selection pane="topRight"/>
    </sheetView>
  </sheetViews>
  <sheetFormatPr defaultRowHeight="15" customHeight="1" x14ac:dyDescent="0.2"/>
  <cols>
    <col min="1" max="1" width="26.7109375" style="8" customWidth="1"/>
    <col min="2" max="2" width="7.28515625" style="1" customWidth="1"/>
    <col min="3" max="3" width="9" style="3" customWidth="1"/>
    <col min="4" max="14" width="8.7109375" style="3" customWidth="1"/>
    <col min="15" max="15" width="10.140625" style="1" bestFit="1" customWidth="1"/>
    <col min="16" max="16" width="10.140625" style="1" customWidth="1"/>
    <col min="17" max="17" width="11" style="1" customWidth="1"/>
    <col min="18" max="18" width="9.7109375" style="1" bestFit="1" customWidth="1"/>
    <col min="19" max="20" width="10.140625" style="1" bestFit="1" customWidth="1"/>
    <col min="21" max="16384" width="9.140625" style="1"/>
  </cols>
  <sheetData>
    <row r="1" spans="1:22" ht="15" customHeight="1" x14ac:dyDescent="0.2">
      <c r="A1" s="54"/>
      <c r="B1" s="15" t="str">
        <f>"30-DAY FEDERAL FUNDS FUTURES CONTRACT  —  CASH SETTLEMENT VALUES FOR 2018"</f>
        <v>30-DAY FEDERAL FUNDS FUTURES CONTRACT  —  CASH SETTLEMENT VALUES FOR 2018</v>
      </c>
      <c r="C1" s="1"/>
    </row>
    <row r="2" spans="1:22" s="4" customFormat="1" ht="15" customHeight="1" thickBot="1" x14ac:dyDescent="0.25">
      <c r="A2" s="55"/>
      <c r="B2" s="14"/>
      <c r="C2" s="5"/>
      <c r="D2" s="5"/>
      <c r="E2" s="5"/>
      <c r="F2" s="5"/>
      <c r="G2" s="5"/>
      <c r="H2" s="5"/>
      <c r="I2" s="5"/>
      <c r="J2" s="5"/>
      <c r="K2" s="5"/>
      <c r="L2" s="5"/>
      <c r="M2" s="5"/>
      <c r="N2" s="5"/>
    </row>
    <row r="3" spans="1:22" s="4" customFormat="1" ht="15" customHeight="1" x14ac:dyDescent="0.2">
      <c r="A3" s="55"/>
      <c r="B3" s="56" t="s">
        <v>0</v>
      </c>
      <c r="C3" s="52">
        <v>43101</v>
      </c>
      <c r="D3" s="38">
        <f t="shared" ref="D3:N3" si="0">DATE(YEAR(C3),MONTH(C3)+1,1)</f>
        <v>43132</v>
      </c>
      <c r="E3" s="38">
        <f t="shared" si="0"/>
        <v>43160</v>
      </c>
      <c r="F3" s="38">
        <f t="shared" si="0"/>
        <v>43191</v>
      </c>
      <c r="G3" s="38">
        <f t="shared" si="0"/>
        <v>43221</v>
      </c>
      <c r="H3" s="38">
        <f t="shared" si="0"/>
        <v>43252</v>
      </c>
      <c r="I3" s="38">
        <f t="shared" si="0"/>
        <v>43282</v>
      </c>
      <c r="J3" s="38">
        <f t="shared" si="0"/>
        <v>43313</v>
      </c>
      <c r="K3" s="38">
        <f t="shared" si="0"/>
        <v>43344</v>
      </c>
      <c r="L3" s="38">
        <f t="shared" si="0"/>
        <v>43374</v>
      </c>
      <c r="M3" s="38">
        <f t="shared" si="0"/>
        <v>43405</v>
      </c>
      <c r="N3" s="39">
        <f t="shared" si="0"/>
        <v>43435</v>
      </c>
    </row>
    <row r="4" spans="1:22" ht="15" customHeight="1" x14ac:dyDescent="0.2">
      <c r="A4" s="13"/>
      <c r="B4" s="53">
        <v>1</v>
      </c>
      <c r="C4" s="48">
        <v>1.3299999999999999E-2</v>
      </c>
      <c r="D4" s="48">
        <v>1.4200000000000001E-2</v>
      </c>
      <c r="E4" s="48">
        <v>1.4200000000000001E-2</v>
      </c>
      <c r="F4" s="48">
        <v>1.67E-2</v>
      </c>
      <c r="G4" s="48">
        <v>1.7000000000000001E-2</v>
      </c>
      <c r="H4" s="48">
        <v>1.7000000000000001E-2</v>
      </c>
      <c r="I4" s="48">
        <v>1.9099999999999999E-2</v>
      </c>
      <c r="J4" s="48">
        <v>1.9099999999999999E-2</v>
      </c>
      <c r="K4" s="48">
        <v>1.9099999999999999E-2</v>
      </c>
      <c r="L4" s="48">
        <v>2.18E-2</v>
      </c>
      <c r="M4" s="48">
        <v>2.2000000000000002E-2</v>
      </c>
      <c r="N4" s="48">
        <v>2.2000000000000002E-2</v>
      </c>
      <c r="O4"/>
      <c r="P4" s="28"/>
      <c r="Q4" s="29"/>
      <c r="R4" s="26"/>
      <c r="S4" s="34"/>
      <c r="T4" s="33"/>
      <c r="U4" s="36"/>
      <c r="V4" s="37"/>
    </row>
    <row r="5" spans="1:22" ht="15" customHeight="1" x14ac:dyDescent="0.2">
      <c r="A5" s="18"/>
      <c r="B5" s="43">
        <f t="shared" ref="B5:B34" si="1">B4+1</f>
        <v>2</v>
      </c>
      <c r="C5" s="48">
        <v>1.4200000000000001E-2</v>
      </c>
      <c r="D5" s="48">
        <v>1.4200000000000001E-2</v>
      </c>
      <c r="E5" s="48">
        <v>1.4200000000000001E-2</v>
      </c>
      <c r="F5" s="48">
        <v>1.6799999999999999E-2</v>
      </c>
      <c r="G5" s="48">
        <v>1.7000000000000001E-2</v>
      </c>
      <c r="H5" s="48">
        <v>1.7000000000000001E-2</v>
      </c>
      <c r="I5" s="48">
        <v>1.9099999999999999E-2</v>
      </c>
      <c r="J5" s="48">
        <v>1.9099999999999999E-2</v>
      </c>
      <c r="K5" s="48">
        <v>1.9099999999999999E-2</v>
      </c>
      <c r="L5" s="48">
        <v>2.18E-2</v>
      </c>
      <c r="M5" s="48">
        <v>2.1899999999999999E-2</v>
      </c>
      <c r="N5" s="48">
        <v>2.2000000000000002E-2</v>
      </c>
      <c r="O5"/>
      <c r="P5" s="28"/>
      <c r="Q5" s="29"/>
      <c r="R5" s="26"/>
      <c r="S5" s="33"/>
      <c r="T5" s="33"/>
      <c r="U5" s="36"/>
      <c r="V5" s="37"/>
    </row>
    <row r="6" spans="1:22" ht="15" customHeight="1" x14ac:dyDescent="0.2">
      <c r="A6" s="67"/>
      <c r="B6" s="43">
        <f t="shared" si="1"/>
        <v>3</v>
      </c>
      <c r="C6" s="48">
        <v>1.4200000000000001E-2</v>
      </c>
      <c r="D6" s="48">
        <v>1.4200000000000001E-2</v>
      </c>
      <c r="E6" s="48">
        <v>1.4200000000000001E-2</v>
      </c>
      <c r="F6" s="48">
        <v>1.6899999999999998E-2</v>
      </c>
      <c r="G6" s="48">
        <v>1.7000000000000001E-2</v>
      </c>
      <c r="H6" s="48">
        <v>1.7000000000000001E-2</v>
      </c>
      <c r="I6" s="48">
        <v>1.9099999999999999E-2</v>
      </c>
      <c r="J6" s="48">
        <v>1.9099999999999999E-2</v>
      </c>
      <c r="K6" s="48">
        <v>1.9099999999999999E-2</v>
      </c>
      <c r="L6" s="48">
        <v>2.18E-2</v>
      </c>
      <c r="M6" s="48">
        <v>2.1899999999999999E-2</v>
      </c>
      <c r="N6" s="48">
        <v>2.1899999999999999E-2</v>
      </c>
      <c r="O6"/>
      <c r="P6" s="28"/>
      <c r="Q6" s="29"/>
      <c r="R6" s="26"/>
      <c r="S6" s="33"/>
      <c r="T6" s="33"/>
      <c r="U6" s="36"/>
      <c r="V6" s="37"/>
    </row>
    <row r="7" spans="1:22" ht="15" customHeight="1" x14ac:dyDescent="0.2">
      <c r="A7" s="68"/>
      <c r="B7" s="43">
        <f t="shared" si="1"/>
        <v>4</v>
      </c>
      <c r="C7" s="48">
        <v>1.4200000000000001E-2</v>
      </c>
      <c r="D7" s="48">
        <v>1.4200000000000001E-2</v>
      </c>
      <c r="E7" s="48">
        <v>1.4200000000000001E-2</v>
      </c>
      <c r="F7" s="48">
        <v>1.6899999999999998E-2</v>
      </c>
      <c r="G7" s="48">
        <v>1.7000000000000001E-2</v>
      </c>
      <c r="H7" s="48">
        <v>1.7000000000000001E-2</v>
      </c>
      <c r="I7" s="48">
        <v>1.9099999999999999E-2</v>
      </c>
      <c r="J7" s="48">
        <v>1.9099999999999999E-2</v>
      </c>
      <c r="K7" s="48">
        <v>1.9199999999999998E-2</v>
      </c>
      <c r="L7" s="48">
        <v>2.18E-2</v>
      </c>
      <c r="M7" s="48">
        <v>2.1899999999999999E-2</v>
      </c>
      <c r="N7" s="48">
        <v>2.2000000000000002E-2</v>
      </c>
      <c r="O7" s="17"/>
      <c r="P7" s="30"/>
      <c r="Q7" s="31"/>
      <c r="R7" s="26"/>
      <c r="S7" s="17"/>
      <c r="T7" s="35"/>
      <c r="U7" s="36"/>
      <c r="V7" s="37"/>
    </row>
    <row r="8" spans="1:22" ht="15" customHeight="1" x14ac:dyDescent="0.2">
      <c r="B8" s="43">
        <f t="shared" si="1"/>
        <v>5</v>
      </c>
      <c r="C8" s="48">
        <v>1.4200000000000001E-2</v>
      </c>
      <c r="D8" s="48">
        <v>1.4200000000000001E-2</v>
      </c>
      <c r="E8" s="48">
        <v>1.4200000000000001E-2</v>
      </c>
      <c r="F8" s="48">
        <v>1.6899999999999998E-2</v>
      </c>
      <c r="G8" s="48">
        <v>1.7000000000000001E-2</v>
      </c>
      <c r="H8" s="48">
        <v>1.7000000000000001E-2</v>
      </c>
      <c r="I8" s="48">
        <v>1.9099999999999999E-2</v>
      </c>
      <c r="J8" s="48">
        <v>1.9099999999999999E-2</v>
      </c>
      <c r="K8" s="48">
        <v>1.9199999999999998E-2</v>
      </c>
      <c r="L8" s="48">
        <v>2.18E-2</v>
      </c>
      <c r="M8" s="48">
        <v>2.2000000000000002E-2</v>
      </c>
      <c r="N8" s="48">
        <v>2.2000000000000002E-2</v>
      </c>
      <c r="O8" s="17"/>
      <c r="P8" s="30"/>
      <c r="Q8" s="31"/>
      <c r="R8" s="26"/>
      <c r="S8" s="17"/>
      <c r="T8" s="35"/>
      <c r="U8" s="36"/>
      <c r="V8" s="37"/>
    </row>
    <row r="9" spans="1:22" ht="15" customHeight="1" x14ac:dyDescent="0.2">
      <c r="B9" s="43">
        <f t="shared" si="1"/>
        <v>6</v>
      </c>
      <c r="C9" s="48">
        <v>1.4200000000000001E-2</v>
      </c>
      <c r="D9" s="48">
        <v>1.4200000000000001E-2</v>
      </c>
      <c r="E9" s="48">
        <v>1.4200000000000001E-2</v>
      </c>
      <c r="F9" s="48">
        <v>1.6899999999999998E-2</v>
      </c>
      <c r="G9" s="48">
        <v>1.7000000000000001E-2</v>
      </c>
      <c r="H9" s="48">
        <v>1.7000000000000001E-2</v>
      </c>
      <c r="I9" s="48">
        <v>1.9099999999999999E-2</v>
      </c>
      <c r="J9" s="48">
        <v>1.9099999999999999E-2</v>
      </c>
      <c r="K9" s="48">
        <v>1.9199999999999998E-2</v>
      </c>
      <c r="L9" s="48">
        <v>2.18E-2</v>
      </c>
      <c r="M9" s="48">
        <v>2.2000000000000002E-2</v>
      </c>
      <c r="N9" s="48">
        <v>2.2000000000000002E-2</v>
      </c>
      <c r="O9"/>
      <c r="P9" s="28"/>
      <c r="Q9" s="29"/>
      <c r="R9" s="26"/>
      <c r="S9" s="33"/>
      <c r="T9" s="33"/>
      <c r="U9" s="36"/>
      <c r="V9" s="37"/>
    </row>
    <row r="10" spans="1:22" ht="15" customHeight="1" x14ac:dyDescent="0.2">
      <c r="B10" s="43">
        <f t="shared" si="1"/>
        <v>7</v>
      </c>
      <c r="C10" s="48">
        <v>1.4200000000000001E-2</v>
      </c>
      <c r="D10" s="48">
        <v>1.4200000000000001E-2</v>
      </c>
      <c r="E10" s="48">
        <v>1.4200000000000001E-2</v>
      </c>
      <c r="F10" s="48">
        <v>1.6899999999999998E-2</v>
      </c>
      <c r="G10" s="48">
        <v>1.7000000000000001E-2</v>
      </c>
      <c r="H10" s="48">
        <v>1.7000000000000001E-2</v>
      </c>
      <c r="I10" s="48">
        <v>1.9099999999999999E-2</v>
      </c>
      <c r="J10" s="48">
        <v>1.9099999999999999E-2</v>
      </c>
      <c r="K10" s="48">
        <v>1.9199999999999998E-2</v>
      </c>
      <c r="L10" s="48">
        <v>2.18E-2</v>
      </c>
      <c r="M10" s="48">
        <v>2.2000000000000002E-2</v>
      </c>
      <c r="N10" s="48">
        <v>2.1899999999999999E-2</v>
      </c>
      <c r="O10"/>
      <c r="P10" s="28"/>
      <c r="Q10" s="29"/>
      <c r="R10" s="26"/>
      <c r="S10" s="33"/>
      <c r="T10" s="33"/>
      <c r="U10" s="36"/>
      <c r="V10" s="37"/>
    </row>
    <row r="11" spans="1:22" ht="15" customHeight="1" x14ac:dyDescent="0.2">
      <c r="B11" s="43">
        <f t="shared" si="1"/>
        <v>8</v>
      </c>
      <c r="C11" s="48">
        <v>1.4200000000000001E-2</v>
      </c>
      <c r="D11" s="48">
        <v>1.4200000000000001E-2</v>
      </c>
      <c r="E11" s="48">
        <v>1.4200000000000001E-2</v>
      </c>
      <c r="F11" s="48">
        <v>1.6899999999999998E-2</v>
      </c>
      <c r="G11" s="48">
        <v>1.7000000000000001E-2</v>
      </c>
      <c r="H11" s="48">
        <v>1.7000000000000001E-2</v>
      </c>
      <c r="I11" s="48">
        <v>1.9099999999999999E-2</v>
      </c>
      <c r="J11" s="48">
        <v>1.9099999999999999E-2</v>
      </c>
      <c r="K11" s="48">
        <v>1.9199999999999998E-2</v>
      </c>
      <c r="L11" s="48">
        <v>2.18E-2</v>
      </c>
      <c r="M11" s="48">
        <v>2.2000000000000002E-2</v>
      </c>
      <c r="N11" s="48">
        <v>2.1899999999999999E-2</v>
      </c>
      <c r="O11"/>
      <c r="P11" s="28"/>
      <c r="Q11" s="29"/>
      <c r="R11" s="26"/>
      <c r="S11" s="33"/>
      <c r="T11" s="33"/>
      <c r="U11" s="36"/>
      <c r="V11" s="37"/>
    </row>
    <row r="12" spans="1:22" ht="15" customHeight="1" x14ac:dyDescent="0.2">
      <c r="A12" s="10"/>
      <c r="B12" s="43">
        <f t="shared" si="1"/>
        <v>9</v>
      </c>
      <c r="C12" s="48">
        <v>1.4200000000000001E-2</v>
      </c>
      <c r="D12" s="48">
        <v>1.4200000000000001E-2</v>
      </c>
      <c r="E12" s="48">
        <v>1.4200000000000001E-2</v>
      </c>
      <c r="F12" s="48">
        <v>1.6899999999999998E-2</v>
      </c>
      <c r="G12" s="48">
        <v>1.7000000000000001E-2</v>
      </c>
      <c r="H12" s="48">
        <v>1.7000000000000001E-2</v>
      </c>
      <c r="I12" s="48">
        <v>1.9099999999999999E-2</v>
      </c>
      <c r="J12" s="48">
        <v>1.9099999999999999E-2</v>
      </c>
      <c r="K12" s="48">
        <v>1.9199999999999998E-2</v>
      </c>
      <c r="L12" s="48">
        <v>2.18E-2</v>
      </c>
      <c r="M12" s="48">
        <v>2.1899999999999999E-2</v>
      </c>
      <c r="N12" s="48">
        <v>2.1899999999999999E-2</v>
      </c>
      <c r="O12"/>
      <c r="P12" s="28"/>
      <c r="Q12" s="29"/>
      <c r="R12" s="26"/>
      <c r="S12" s="34"/>
      <c r="T12" s="33"/>
      <c r="U12" s="36"/>
      <c r="V12" s="37"/>
    </row>
    <row r="13" spans="1:22" ht="15" customHeight="1" x14ac:dyDescent="0.2">
      <c r="A13" s="9"/>
      <c r="B13" s="43">
        <f t="shared" si="1"/>
        <v>10</v>
      </c>
      <c r="C13" s="48">
        <v>1.4200000000000001E-2</v>
      </c>
      <c r="D13" s="48">
        <v>1.4200000000000001E-2</v>
      </c>
      <c r="E13" s="48">
        <v>1.4200000000000001E-2</v>
      </c>
      <c r="F13" s="48">
        <v>1.6899999999999998E-2</v>
      </c>
      <c r="G13" s="48">
        <v>1.7000000000000001E-2</v>
      </c>
      <c r="H13" s="48">
        <v>1.7000000000000001E-2</v>
      </c>
      <c r="I13" s="48">
        <v>1.9099999999999999E-2</v>
      </c>
      <c r="J13" s="48">
        <v>1.9099999999999999E-2</v>
      </c>
      <c r="K13" s="48">
        <v>1.9199999999999998E-2</v>
      </c>
      <c r="L13" s="48">
        <v>2.18E-2</v>
      </c>
      <c r="M13" s="48">
        <v>2.1899999999999999E-2</v>
      </c>
      <c r="N13" s="48">
        <v>2.2000000000000002E-2</v>
      </c>
      <c r="O13"/>
      <c r="P13" s="28"/>
      <c r="Q13" s="29"/>
      <c r="R13" s="26"/>
      <c r="S13" s="34"/>
      <c r="T13" s="33"/>
      <c r="U13" s="36"/>
      <c r="V13" s="37"/>
    </row>
    <row r="14" spans="1:22" ht="15" customHeight="1" x14ac:dyDescent="0.2">
      <c r="A14" s="9"/>
      <c r="B14" s="43">
        <f t="shared" si="1"/>
        <v>11</v>
      </c>
      <c r="C14" s="48">
        <v>1.4200000000000001E-2</v>
      </c>
      <c r="D14" s="48">
        <v>1.4200000000000001E-2</v>
      </c>
      <c r="E14" s="48">
        <v>1.4200000000000001E-2</v>
      </c>
      <c r="F14" s="48">
        <v>1.6899999999999998E-2</v>
      </c>
      <c r="G14" s="48">
        <v>1.7000000000000001E-2</v>
      </c>
      <c r="H14" s="48">
        <v>1.7000000000000001E-2</v>
      </c>
      <c r="I14" s="48">
        <v>1.9099999999999999E-2</v>
      </c>
      <c r="J14" s="48">
        <v>1.9099999999999999E-2</v>
      </c>
      <c r="K14" s="48">
        <v>1.9199999999999998E-2</v>
      </c>
      <c r="L14" s="48">
        <v>2.18E-2</v>
      </c>
      <c r="M14" s="48">
        <v>2.1899999999999999E-2</v>
      </c>
      <c r="N14" s="48">
        <v>2.1899999999999999E-2</v>
      </c>
      <c r="O14" s="17"/>
      <c r="P14" s="30"/>
      <c r="Q14" s="31"/>
      <c r="R14" s="26"/>
      <c r="S14" s="17"/>
      <c r="T14" s="35"/>
      <c r="U14" s="36"/>
      <c r="V14" s="37"/>
    </row>
    <row r="15" spans="1:22" ht="15" customHeight="1" x14ac:dyDescent="0.2">
      <c r="A15" s="9"/>
      <c r="B15" s="43">
        <f t="shared" si="1"/>
        <v>12</v>
      </c>
      <c r="C15" s="48">
        <v>1.4200000000000001E-2</v>
      </c>
      <c r="D15" s="48">
        <v>1.4200000000000001E-2</v>
      </c>
      <c r="E15" s="48">
        <v>1.4200000000000001E-2</v>
      </c>
      <c r="F15" s="48">
        <v>1.6899999999999998E-2</v>
      </c>
      <c r="G15" s="48">
        <v>1.7000000000000001E-2</v>
      </c>
      <c r="H15" s="48">
        <v>1.7000000000000001E-2</v>
      </c>
      <c r="I15" s="48">
        <v>1.9099999999999999E-2</v>
      </c>
      <c r="J15" s="48">
        <v>1.9099999999999999E-2</v>
      </c>
      <c r="K15" s="48">
        <v>1.9199999999999998E-2</v>
      </c>
      <c r="L15" s="48">
        <v>2.18E-2</v>
      </c>
      <c r="M15" s="48">
        <v>2.1899999999999999E-2</v>
      </c>
      <c r="N15" s="48">
        <v>2.1899999999999999E-2</v>
      </c>
      <c r="O15" s="17"/>
      <c r="P15" s="30"/>
      <c r="Q15" s="31"/>
      <c r="R15" s="26"/>
      <c r="S15" s="17"/>
      <c r="T15" s="35"/>
      <c r="U15" s="36"/>
      <c r="V15" s="37"/>
    </row>
    <row r="16" spans="1:22" ht="15" customHeight="1" x14ac:dyDescent="0.2">
      <c r="A16" s="9"/>
      <c r="B16" s="43">
        <f t="shared" si="1"/>
        <v>13</v>
      </c>
      <c r="C16" s="48">
        <v>1.4200000000000001E-2</v>
      </c>
      <c r="D16" s="48">
        <v>1.4200000000000001E-2</v>
      </c>
      <c r="E16" s="48">
        <v>1.4200000000000001E-2</v>
      </c>
      <c r="F16" s="48">
        <v>1.6899999999999998E-2</v>
      </c>
      <c r="G16" s="48">
        <v>1.7000000000000001E-2</v>
      </c>
      <c r="H16" s="48">
        <v>1.7000000000000001E-2</v>
      </c>
      <c r="I16" s="48">
        <v>1.9099999999999999E-2</v>
      </c>
      <c r="J16" s="48">
        <v>1.9099999999999999E-2</v>
      </c>
      <c r="K16" s="48">
        <v>1.9199999999999998E-2</v>
      </c>
      <c r="L16" s="48">
        <v>2.18E-2</v>
      </c>
      <c r="M16" s="48">
        <v>2.2000000000000002E-2</v>
      </c>
      <c r="N16" s="48">
        <v>2.1899999999999999E-2</v>
      </c>
      <c r="O16"/>
      <c r="P16" s="28"/>
      <c r="Q16" s="29"/>
      <c r="R16" s="26"/>
      <c r="S16" s="33"/>
      <c r="T16" s="33"/>
      <c r="U16" s="36"/>
      <c r="V16" s="37"/>
    </row>
    <row r="17" spans="1:22" ht="15" customHeight="1" x14ac:dyDescent="0.2">
      <c r="A17" s="9"/>
      <c r="B17" s="43">
        <f t="shared" si="1"/>
        <v>14</v>
      </c>
      <c r="C17" s="48">
        <v>1.4200000000000001E-2</v>
      </c>
      <c r="D17" s="48">
        <v>1.4200000000000001E-2</v>
      </c>
      <c r="E17" s="48">
        <v>1.4200000000000001E-2</v>
      </c>
      <c r="F17" s="48">
        <v>1.6899999999999998E-2</v>
      </c>
      <c r="G17" s="48">
        <v>1.7000000000000001E-2</v>
      </c>
      <c r="H17" s="48">
        <v>1.9E-2</v>
      </c>
      <c r="I17" s="48">
        <v>1.9099999999999999E-2</v>
      </c>
      <c r="J17" s="48">
        <v>1.9099999999999999E-2</v>
      </c>
      <c r="K17" s="48">
        <v>1.9199999999999998E-2</v>
      </c>
      <c r="L17" s="48">
        <v>2.18E-2</v>
      </c>
      <c r="M17" s="48">
        <v>2.2000000000000002E-2</v>
      </c>
      <c r="N17" s="48">
        <v>2.1899999999999999E-2</v>
      </c>
      <c r="O17"/>
      <c r="P17" s="28"/>
      <c r="Q17" s="29"/>
      <c r="R17" s="26"/>
      <c r="S17" s="33"/>
      <c r="T17" s="33"/>
      <c r="U17" s="36"/>
      <c r="V17" s="37"/>
    </row>
    <row r="18" spans="1:22" ht="15" customHeight="1" x14ac:dyDescent="0.2">
      <c r="A18" s="9"/>
      <c r="B18" s="43">
        <f t="shared" si="1"/>
        <v>15</v>
      </c>
      <c r="C18" s="48">
        <v>1.4200000000000001E-2</v>
      </c>
      <c r="D18" s="48">
        <v>1.4200000000000001E-2</v>
      </c>
      <c r="E18" s="48">
        <v>1.43E-2</v>
      </c>
      <c r="F18" s="48">
        <v>1.6899999999999998E-2</v>
      </c>
      <c r="G18" s="48">
        <v>1.7000000000000001E-2</v>
      </c>
      <c r="H18" s="48">
        <v>1.9E-2</v>
      </c>
      <c r="I18" s="48">
        <v>1.9099999999999999E-2</v>
      </c>
      <c r="J18" s="48">
        <v>1.9099999999999999E-2</v>
      </c>
      <c r="K18" s="48">
        <v>1.9199999999999998E-2</v>
      </c>
      <c r="L18" s="48">
        <v>2.18E-2</v>
      </c>
      <c r="M18" s="48">
        <v>2.2000000000000002E-2</v>
      </c>
      <c r="N18" s="48">
        <v>2.1899999999999999E-2</v>
      </c>
      <c r="O18"/>
      <c r="P18" s="28"/>
      <c r="Q18" s="29"/>
      <c r="R18" s="26"/>
      <c r="S18" s="33"/>
      <c r="T18" s="33"/>
      <c r="U18" s="36"/>
      <c r="V18" s="37"/>
    </row>
    <row r="19" spans="1:22" ht="15" customHeight="1" x14ac:dyDescent="0.2">
      <c r="A19" s="9"/>
      <c r="B19" s="43">
        <f t="shared" si="1"/>
        <v>16</v>
      </c>
      <c r="C19" s="48">
        <v>1.4200000000000001E-2</v>
      </c>
      <c r="D19" s="48">
        <v>1.4200000000000001E-2</v>
      </c>
      <c r="E19" s="48">
        <v>1.43E-2</v>
      </c>
      <c r="F19" s="48">
        <v>1.6899999999999998E-2</v>
      </c>
      <c r="G19" s="48">
        <v>1.7000000000000001E-2</v>
      </c>
      <c r="H19" s="48">
        <v>1.9E-2</v>
      </c>
      <c r="I19" s="48">
        <v>1.9099999999999999E-2</v>
      </c>
      <c r="J19" s="48">
        <v>1.9199999999999998E-2</v>
      </c>
      <c r="K19" s="48">
        <v>1.9199999999999998E-2</v>
      </c>
      <c r="L19" s="48">
        <v>2.18E-2</v>
      </c>
      <c r="M19" s="48">
        <v>2.2000000000000002E-2</v>
      </c>
      <c r="N19" s="48">
        <v>2.1899999999999999E-2</v>
      </c>
      <c r="O19"/>
      <c r="P19" s="28"/>
      <c r="Q19" s="29"/>
      <c r="R19" s="26"/>
      <c r="S19" s="33"/>
      <c r="T19" s="33"/>
      <c r="U19" s="36"/>
      <c r="V19" s="37"/>
    </row>
    <row r="20" spans="1:22" ht="15" customHeight="1" x14ac:dyDescent="0.2">
      <c r="A20" s="9"/>
      <c r="B20" s="43">
        <f t="shared" si="1"/>
        <v>17</v>
      </c>
      <c r="C20" s="48">
        <v>1.4200000000000001E-2</v>
      </c>
      <c r="D20" s="48">
        <v>1.4200000000000001E-2</v>
      </c>
      <c r="E20" s="48">
        <v>1.43E-2</v>
      </c>
      <c r="F20" s="48">
        <v>1.6899999999999998E-2</v>
      </c>
      <c r="G20" s="48">
        <v>1.7000000000000001E-2</v>
      </c>
      <c r="H20" s="48">
        <v>1.9E-2</v>
      </c>
      <c r="I20" s="48">
        <v>1.9099999999999999E-2</v>
      </c>
      <c r="J20" s="48">
        <v>1.9199999999999998E-2</v>
      </c>
      <c r="K20" s="48">
        <v>1.9199999999999998E-2</v>
      </c>
      <c r="L20" s="48">
        <v>2.1899999999999999E-2</v>
      </c>
      <c r="M20" s="48">
        <v>2.2000000000000002E-2</v>
      </c>
      <c r="N20" s="48">
        <v>2.2000000000000002E-2</v>
      </c>
      <c r="O20"/>
      <c r="P20" s="28"/>
      <c r="Q20" s="29"/>
      <c r="R20" s="26"/>
      <c r="S20" s="33"/>
      <c r="T20" s="33"/>
      <c r="U20" s="36"/>
      <c r="V20" s="37"/>
    </row>
    <row r="21" spans="1:22" ht="15" customHeight="1" x14ac:dyDescent="0.2">
      <c r="B21" s="43">
        <f t="shared" si="1"/>
        <v>18</v>
      </c>
      <c r="C21" s="48">
        <v>1.4200000000000001E-2</v>
      </c>
      <c r="D21" s="48">
        <v>1.4200000000000001E-2</v>
      </c>
      <c r="E21" s="48">
        <v>1.43E-2</v>
      </c>
      <c r="F21" s="48">
        <v>1.6899999999999998E-2</v>
      </c>
      <c r="G21" s="48">
        <v>1.7000000000000001E-2</v>
      </c>
      <c r="H21" s="48">
        <v>1.9E-2</v>
      </c>
      <c r="I21" s="48">
        <v>1.9099999999999999E-2</v>
      </c>
      <c r="J21" s="48">
        <v>1.9199999999999998E-2</v>
      </c>
      <c r="K21" s="48">
        <v>1.9199999999999998E-2</v>
      </c>
      <c r="L21" s="48">
        <v>2.1899999999999999E-2</v>
      </c>
      <c r="M21" s="48">
        <v>2.2000000000000002E-2</v>
      </c>
      <c r="N21" s="48">
        <v>2.2000000000000002E-2</v>
      </c>
      <c r="O21" s="17"/>
      <c r="P21" s="30"/>
      <c r="Q21" s="31"/>
      <c r="R21" s="26"/>
      <c r="S21" s="17"/>
      <c r="T21" s="35"/>
      <c r="U21" s="36"/>
      <c r="V21" s="37"/>
    </row>
    <row r="22" spans="1:22" ht="15" customHeight="1" x14ac:dyDescent="0.2">
      <c r="B22" s="43">
        <f t="shared" si="1"/>
        <v>19</v>
      </c>
      <c r="C22" s="48">
        <v>1.4200000000000001E-2</v>
      </c>
      <c r="D22" s="48">
        <v>1.4200000000000001E-2</v>
      </c>
      <c r="E22" s="48">
        <v>1.43E-2</v>
      </c>
      <c r="F22" s="48">
        <v>1.6899999999999998E-2</v>
      </c>
      <c r="G22" s="48">
        <v>1.7000000000000001E-2</v>
      </c>
      <c r="H22" s="48">
        <v>1.9099999999999999E-2</v>
      </c>
      <c r="I22" s="48">
        <v>1.9099999999999999E-2</v>
      </c>
      <c r="J22" s="48">
        <v>1.9199999999999998E-2</v>
      </c>
      <c r="K22" s="48">
        <v>1.9199999999999998E-2</v>
      </c>
      <c r="L22" s="48">
        <v>2.1899999999999999E-2</v>
      </c>
      <c r="M22" s="48">
        <v>2.2000000000000002E-2</v>
      </c>
      <c r="N22" s="48">
        <v>2.2000000000000002E-2</v>
      </c>
      <c r="O22" s="17"/>
      <c r="P22" s="30"/>
      <c r="Q22" s="31"/>
      <c r="R22" s="26"/>
      <c r="S22" s="17"/>
      <c r="T22" s="35"/>
      <c r="U22" s="36"/>
      <c r="V22" s="37"/>
    </row>
    <row r="23" spans="1:22" ht="15" customHeight="1" x14ac:dyDescent="0.2">
      <c r="B23" s="43">
        <f t="shared" si="1"/>
        <v>20</v>
      </c>
      <c r="C23" s="48">
        <v>1.4200000000000001E-2</v>
      </c>
      <c r="D23" s="48">
        <v>1.4200000000000001E-2</v>
      </c>
      <c r="E23" s="48">
        <v>1.44E-2</v>
      </c>
      <c r="F23" s="48">
        <v>1.7000000000000001E-2</v>
      </c>
      <c r="G23" s="48">
        <v>1.7000000000000001E-2</v>
      </c>
      <c r="H23" s="48">
        <v>1.9199999999999998E-2</v>
      </c>
      <c r="I23" s="48">
        <v>1.9099999999999999E-2</v>
      </c>
      <c r="J23" s="48">
        <v>1.9199999999999998E-2</v>
      </c>
      <c r="K23" s="48">
        <v>1.9199999999999998E-2</v>
      </c>
      <c r="L23" s="48">
        <v>2.1899999999999999E-2</v>
      </c>
      <c r="M23" s="48">
        <v>2.2000000000000002E-2</v>
      </c>
      <c r="N23" s="48">
        <v>2.4E-2</v>
      </c>
      <c r="O23"/>
      <c r="P23" s="28"/>
      <c r="Q23" s="29"/>
      <c r="R23" s="26"/>
      <c r="S23" s="34"/>
      <c r="T23" s="33"/>
      <c r="U23" s="36"/>
      <c r="V23" s="37"/>
    </row>
    <row r="24" spans="1:22" ht="15" customHeight="1" x14ac:dyDescent="0.2">
      <c r="A24" s="11"/>
      <c r="B24" s="43">
        <f t="shared" si="1"/>
        <v>21</v>
      </c>
      <c r="C24" s="48">
        <v>1.4200000000000001E-2</v>
      </c>
      <c r="D24" s="48">
        <v>1.4200000000000001E-2</v>
      </c>
      <c r="E24" s="48">
        <v>1.44E-2</v>
      </c>
      <c r="F24" s="48">
        <v>1.7000000000000001E-2</v>
      </c>
      <c r="G24" s="48">
        <v>1.7000000000000001E-2</v>
      </c>
      <c r="H24" s="48">
        <v>1.9199999999999998E-2</v>
      </c>
      <c r="I24" s="48">
        <v>1.9099999999999999E-2</v>
      </c>
      <c r="J24" s="48">
        <v>1.9199999999999998E-2</v>
      </c>
      <c r="K24" s="48">
        <v>1.9199999999999998E-2</v>
      </c>
      <c r="L24" s="48">
        <v>2.1899999999999999E-2</v>
      </c>
      <c r="M24" s="48">
        <v>2.2000000000000002E-2</v>
      </c>
      <c r="N24" s="48">
        <v>2.4E-2</v>
      </c>
      <c r="O24"/>
      <c r="P24" s="28"/>
      <c r="Q24" s="29"/>
      <c r="R24" s="26"/>
      <c r="S24" s="34"/>
      <c r="T24" s="33"/>
      <c r="U24" s="36"/>
      <c r="V24" s="37"/>
    </row>
    <row r="25" spans="1:22" ht="15" customHeight="1" x14ac:dyDescent="0.2">
      <c r="B25" s="43">
        <f t="shared" si="1"/>
        <v>22</v>
      </c>
      <c r="C25" s="48">
        <v>1.4200000000000001E-2</v>
      </c>
      <c r="D25" s="48">
        <v>1.4200000000000001E-2</v>
      </c>
      <c r="E25" s="48">
        <v>1.6799999999999999E-2</v>
      </c>
      <c r="F25" s="48">
        <v>1.7000000000000001E-2</v>
      </c>
      <c r="G25" s="48">
        <v>1.7000000000000001E-2</v>
      </c>
      <c r="H25" s="48">
        <v>1.9199999999999998E-2</v>
      </c>
      <c r="I25" s="48">
        <v>1.9099999999999999E-2</v>
      </c>
      <c r="J25" s="48">
        <v>1.9199999999999998E-2</v>
      </c>
      <c r="K25" s="48">
        <v>1.9199999999999998E-2</v>
      </c>
      <c r="L25" s="48">
        <v>2.1899999999999999E-2</v>
      </c>
      <c r="M25" s="48">
        <v>2.2000000000000002E-2</v>
      </c>
      <c r="N25" s="48">
        <v>2.4E-2</v>
      </c>
      <c r="O25"/>
      <c r="P25" s="28"/>
      <c r="Q25" s="29"/>
      <c r="R25" s="26"/>
      <c r="S25" s="33"/>
      <c r="T25" s="33"/>
      <c r="U25" s="36"/>
      <c r="V25" s="37"/>
    </row>
    <row r="26" spans="1:22" ht="15" customHeight="1" x14ac:dyDescent="0.2">
      <c r="B26" s="43">
        <f t="shared" si="1"/>
        <v>23</v>
      </c>
      <c r="C26" s="48">
        <v>1.4200000000000001E-2</v>
      </c>
      <c r="D26" s="48">
        <v>1.4200000000000001E-2</v>
      </c>
      <c r="E26" s="48">
        <v>1.6799999999999999E-2</v>
      </c>
      <c r="F26" s="48">
        <v>1.7000000000000001E-2</v>
      </c>
      <c r="G26" s="48">
        <v>1.7000000000000001E-2</v>
      </c>
      <c r="H26" s="48">
        <v>1.9199999999999998E-2</v>
      </c>
      <c r="I26" s="48">
        <v>1.9099999999999999E-2</v>
      </c>
      <c r="J26" s="48">
        <v>1.9199999999999998E-2</v>
      </c>
      <c r="K26" s="48">
        <v>1.9199999999999998E-2</v>
      </c>
      <c r="L26" s="48">
        <v>2.1999999999999999E-2</v>
      </c>
      <c r="M26" s="48">
        <v>2.2000000000000002E-2</v>
      </c>
      <c r="N26" s="48">
        <v>2.4E-2</v>
      </c>
      <c r="O26"/>
      <c r="P26" s="28"/>
      <c r="Q26" s="29"/>
      <c r="R26" s="26"/>
      <c r="S26" s="33"/>
      <c r="T26" s="33"/>
      <c r="U26" s="36"/>
      <c r="V26" s="37"/>
    </row>
    <row r="27" spans="1:22" ht="15" customHeight="1" x14ac:dyDescent="0.2">
      <c r="B27" s="43">
        <f t="shared" si="1"/>
        <v>24</v>
      </c>
      <c r="C27" s="48">
        <v>1.4200000000000001E-2</v>
      </c>
      <c r="D27" s="48">
        <v>1.4200000000000001E-2</v>
      </c>
      <c r="E27" s="48">
        <v>1.6799999999999999E-2</v>
      </c>
      <c r="F27" s="48">
        <v>1.7000000000000001E-2</v>
      </c>
      <c r="G27" s="48">
        <v>1.7000000000000001E-2</v>
      </c>
      <c r="H27" s="48">
        <v>1.9199999999999998E-2</v>
      </c>
      <c r="I27" s="48">
        <v>1.9099999999999999E-2</v>
      </c>
      <c r="J27" s="48">
        <v>1.9199999999999998E-2</v>
      </c>
      <c r="K27" s="48">
        <v>1.9299999999999998E-2</v>
      </c>
      <c r="L27" s="48">
        <v>2.1999999999999999E-2</v>
      </c>
      <c r="M27" s="48">
        <v>2.2000000000000002E-2</v>
      </c>
      <c r="N27" s="48">
        <v>2.4E-2</v>
      </c>
      <c r="O27"/>
      <c r="P27" s="28"/>
      <c r="Q27" s="29"/>
      <c r="R27" s="26"/>
      <c r="S27" s="33"/>
      <c r="T27" s="33"/>
      <c r="U27" s="36"/>
      <c r="V27" s="37"/>
    </row>
    <row r="28" spans="1:22" ht="15" customHeight="1" x14ac:dyDescent="0.2">
      <c r="B28" s="43">
        <f t="shared" si="1"/>
        <v>25</v>
      </c>
      <c r="C28" s="48">
        <v>1.4200000000000001E-2</v>
      </c>
      <c r="D28" s="48">
        <v>1.4200000000000001E-2</v>
      </c>
      <c r="E28" s="48">
        <v>1.6799999999999999E-2</v>
      </c>
      <c r="F28" s="48">
        <v>1.7000000000000001E-2</v>
      </c>
      <c r="G28" s="48">
        <v>1.7000000000000001E-2</v>
      </c>
      <c r="H28" s="48">
        <v>1.9199999999999998E-2</v>
      </c>
      <c r="I28" s="48">
        <v>1.9099999999999999E-2</v>
      </c>
      <c r="J28" s="48">
        <v>1.9199999999999998E-2</v>
      </c>
      <c r="K28" s="48">
        <v>1.9299999999999998E-2</v>
      </c>
      <c r="L28" s="48">
        <v>2.1999999999999999E-2</v>
      </c>
      <c r="M28" s="48">
        <v>2.2000000000000002E-2</v>
      </c>
      <c r="N28" s="48">
        <v>2.4E-2</v>
      </c>
      <c r="O28" s="17"/>
      <c r="P28" s="30"/>
      <c r="Q28" s="31"/>
      <c r="R28" s="26"/>
      <c r="S28" s="17"/>
      <c r="T28" s="35"/>
      <c r="U28" s="36"/>
      <c r="V28" s="37"/>
    </row>
    <row r="29" spans="1:22" ht="15" customHeight="1" x14ac:dyDescent="0.2">
      <c r="A29" s="8" t="s">
        <v>45</v>
      </c>
      <c r="B29" s="43">
        <f t="shared" si="1"/>
        <v>26</v>
      </c>
      <c r="C29" s="48">
        <v>1.4200000000000001E-2</v>
      </c>
      <c r="D29" s="48">
        <v>1.4200000000000001E-2</v>
      </c>
      <c r="E29" s="48">
        <v>1.6799999999999999E-2</v>
      </c>
      <c r="F29" s="48">
        <v>1.7000000000000001E-2</v>
      </c>
      <c r="G29" s="48">
        <v>1.7000000000000001E-2</v>
      </c>
      <c r="H29" s="48">
        <v>1.9199999999999998E-2</v>
      </c>
      <c r="I29" s="48">
        <v>1.9099999999999999E-2</v>
      </c>
      <c r="J29" s="48">
        <v>1.9199999999999998E-2</v>
      </c>
      <c r="K29" s="48">
        <v>1.9299999999999998E-2</v>
      </c>
      <c r="L29" s="48">
        <v>2.1999999999999999E-2</v>
      </c>
      <c r="M29" s="48">
        <v>2.2000000000000002E-2</v>
      </c>
      <c r="N29" s="48">
        <v>2.4E-2</v>
      </c>
      <c r="O29" s="17"/>
      <c r="P29" s="30"/>
      <c r="Q29" s="31"/>
      <c r="R29" s="26"/>
      <c r="S29" s="17"/>
      <c r="T29" s="35"/>
      <c r="U29" s="36"/>
      <c r="V29" s="37"/>
    </row>
    <row r="30" spans="1:22" ht="15" customHeight="1" x14ac:dyDescent="0.2">
      <c r="B30" s="43">
        <f t="shared" si="1"/>
        <v>27</v>
      </c>
      <c r="C30" s="48">
        <v>1.4200000000000001E-2</v>
      </c>
      <c r="D30" s="48">
        <v>1.4200000000000001E-2</v>
      </c>
      <c r="E30" s="48">
        <v>1.6799999999999999E-2</v>
      </c>
      <c r="F30" s="48">
        <v>1.7000000000000001E-2</v>
      </c>
      <c r="G30" s="48">
        <v>1.7000000000000001E-2</v>
      </c>
      <c r="H30" s="48">
        <v>1.9099999999999999E-2</v>
      </c>
      <c r="I30" s="48">
        <v>1.9099999999999999E-2</v>
      </c>
      <c r="J30" s="48">
        <v>1.9199999999999998E-2</v>
      </c>
      <c r="K30" s="48">
        <v>2.18E-2</v>
      </c>
      <c r="L30" s="48">
        <v>2.1999999999999999E-2</v>
      </c>
      <c r="M30" s="48">
        <v>2.2000000000000002E-2</v>
      </c>
      <c r="N30" s="48">
        <v>2.4E-2</v>
      </c>
      <c r="O30"/>
      <c r="P30" s="28"/>
      <c r="Q30" s="29"/>
      <c r="R30" s="26"/>
      <c r="S30" s="33"/>
      <c r="T30" s="33"/>
      <c r="U30" s="36"/>
      <c r="V30" s="37"/>
    </row>
    <row r="31" spans="1:22" ht="15" customHeight="1" x14ac:dyDescent="0.2">
      <c r="B31" s="43">
        <f t="shared" si="1"/>
        <v>28</v>
      </c>
      <c r="C31" s="48">
        <v>1.4200000000000001E-2</v>
      </c>
      <c r="D31" s="48">
        <v>1.35E-2</v>
      </c>
      <c r="E31" s="48">
        <v>1.6799999999999999E-2</v>
      </c>
      <c r="F31" s="48">
        <v>1.7000000000000001E-2</v>
      </c>
      <c r="G31" s="48">
        <v>1.7000000000000001E-2</v>
      </c>
      <c r="H31" s="48">
        <v>1.9099999999999999E-2</v>
      </c>
      <c r="I31" s="48">
        <v>1.9099999999999999E-2</v>
      </c>
      <c r="J31" s="48">
        <v>1.9199999999999998E-2</v>
      </c>
      <c r="K31" s="48">
        <v>2.18E-2</v>
      </c>
      <c r="L31" s="48">
        <v>2.1999999999999999E-2</v>
      </c>
      <c r="M31" s="48">
        <v>2.2000000000000002E-2</v>
      </c>
      <c r="N31" s="48">
        <v>2.4E-2</v>
      </c>
      <c r="O31"/>
      <c r="P31" s="28"/>
      <c r="Q31" s="29"/>
      <c r="R31" s="26"/>
      <c r="S31" s="33"/>
      <c r="T31" s="33"/>
      <c r="U31" s="36"/>
      <c r="V31" s="37"/>
    </row>
    <row r="32" spans="1:22" ht="15" customHeight="1" x14ac:dyDescent="0.2">
      <c r="B32" s="43">
        <f t="shared" si="1"/>
        <v>29</v>
      </c>
      <c r="C32" s="48">
        <v>1.4200000000000001E-2</v>
      </c>
      <c r="D32" s="49"/>
      <c r="E32" s="48">
        <v>1.6799999999999999E-2</v>
      </c>
      <c r="F32" s="48">
        <v>1.7000000000000001E-2</v>
      </c>
      <c r="G32" s="48">
        <v>1.7000000000000001E-2</v>
      </c>
      <c r="H32" s="48">
        <v>1.9099999999999999E-2</v>
      </c>
      <c r="I32" s="48">
        <v>1.9099999999999999E-2</v>
      </c>
      <c r="J32" s="48">
        <v>1.9199999999999998E-2</v>
      </c>
      <c r="K32" s="48">
        <v>2.18E-2</v>
      </c>
      <c r="L32" s="48">
        <v>2.1999999999999999E-2</v>
      </c>
      <c r="M32" s="48">
        <v>2.2000000000000002E-2</v>
      </c>
      <c r="N32" s="48">
        <v>2.4E-2</v>
      </c>
      <c r="O32"/>
      <c r="P32" s="28"/>
      <c r="Q32" s="29"/>
      <c r="R32" s="26"/>
      <c r="S32" s="34"/>
      <c r="T32" s="33"/>
      <c r="U32" s="36"/>
      <c r="V32" s="37"/>
    </row>
    <row r="33" spans="1:22" ht="15" customHeight="1" x14ac:dyDescent="0.2">
      <c r="B33" s="43">
        <f t="shared" si="1"/>
        <v>30</v>
      </c>
      <c r="C33" s="48">
        <v>1.4200000000000001E-2</v>
      </c>
      <c r="D33" s="49"/>
      <c r="E33" s="48">
        <v>1.67E-2</v>
      </c>
      <c r="F33" s="48">
        <v>1.6899999999999998E-2</v>
      </c>
      <c r="G33" s="48">
        <v>1.7000000000000001E-2</v>
      </c>
      <c r="H33" s="48">
        <v>1.9099999999999999E-2</v>
      </c>
      <c r="I33" s="48">
        <v>1.9099999999999999E-2</v>
      </c>
      <c r="J33" s="48">
        <v>1.9199999999999998E-2</v>
      </c>
      <c r="K33" s="48">
        <v>2.18E-2</v>
      </c>
      <c r="L33" s="48">
        <v>2.1999999999999999E-2</v>
      </c>
      <c r="M33" s="48">
        <v>2.1999999999999999E-2</v>
      </c>
      <c r="N33" s="48">
        <v>2.4E-2</v>
      </c>
      <c r="O33"/>
      <c r="P33" s="28"/>
      <c r="Q33" s="29"/>
      <c r="R33" s="26"/>
      <c r="S33" s="34"/>
      <c r="T33" s="33"/>
      <c r="U33" s="36"/>
      <c r="V33" s="37"/>
    </row>
    <row r="34" spans="1:22" ht="15" customHeight="1" thickBot="1" x14ac:dyDescent="0.25">
      <c r="B34" s="44">
        <f t="shared" si="1"/>
        <v>31</v>
      </c>
      <c r="C34" s="48">
        <v>1.34E-2</v>
      </c>
      <c r="D34" s="50"/>
      <c r="E34" s="48">
        <v>1.67E-2</v>
      </c>
      <c r="F34" s="50"/>
      <c r="G34" s="48">
        <v>1.7000000000000001E-2</v>
      </c>
      <c r="H34" s="50"/>
      <c r="I34" s="48">
        <v>1.9099999999999999E-2</v>
      </c>
      <c r="J34" s="48">
        <v>1.9099999999999999E-2</v>
      </c>
      <c r="K34" s="50"/>
      <c r="L34" s="48">
        <v>2.1999999999999999E-2</v>
      </c>
      <c r="M34" s="50"/>
      <c r="N34" s="48">
        <v>2.4E-2</v>
      </c>
      <c r="O34" s="17"/>
      <c r="P34" s="33"/>
      <c r="Q34" s="29"/>
      <c r="S34" s="33"/>
      <c r="T34" s="33"/>
      <c r="U34" s="36"/>
      <c r="V34" s="37"/>
    </row>
    <row r="35" spans="1:22" ht="15" customHeight="1" x14ac:dyDescent="0.2">
      <c r="A35" s="40" t="s">
        <v>1</v>
      </c>
      <c r="B35" s="45"/>
      <c r="C35" s="19">
        <f>AVERAGE(C4:C34)</f>
        <v>1.4145161290322575E-2</v>
      </c>
      <c r="D35" s="19">
        <f>AVERAGE(D4:D34)</f>
        <v>1.4174999999999995E-2</v>
      </c>
      <c r="E35" s="19">
        <f t="shared" ref="E35:N35" si="2">AVERAGE(E4:E34)</f>
        <v>1.5061290322580641E-2</v>
      </c>
      <c r="F35" s="19">
        <f>AVERAGE(F4:F34)</f>
        <v>1.6923333333333342E-2</v>
      </c>
      <c r="G35" s="19">
        <f>AVERAGE(G4:G34)</f>
        <v>1.7000000000000012E-2</v>
      </c>
      <c r="H35" s="19">
        <f>AVERAGE(H4:H34)</f>
        <v>1.819666666666667E-2</v>
      </c>
      <c r="I35" s="19">
        <f t="shared" si="2"/>
        <v>1.9100000000000002E-2</v>
      </c>
      <c r="J35" s="19">
        <f t="shared" si="2"/>
        <v>1.9148387096774196E-2</v>
      </c>
      <c r="K35" s="51">
        <f t="shared" si="2"/>
        <v>1.9546666666666667E-2</v>
      </c>
      <c r="L35" s="51">
        <f t="shared" si="2"/>
        <v>2.1877419354838706E-2</v>
      </c>
      <c r="M35" s="51">
        <f t="shared" si="2"/>
        <v>2.1976666666666679E-2</v>
      </c>
      <c r="N35" s="20">
        <f t="shared" si="2"/>
        <v>2.2741935483870972E-2</v>
      </c>
      <c r="O35"/>
      <c r="P35" s="27"/>
      <c r="Q35"/>
      <c r="S35" s="25"/>
    </row>
    <row r="36" spans="1:22" ht="15" customHeight="1" x14ac:dyDescent="0.2">
      <c r="A36" s="41" t="s">
        <v>2</v>
      </c>
      <c r="B36" s="46"/>
      <c r="C36" s="21">
        <f t="shared" ref="C36:N36" si="3">ROUND(C35,5)</f>
        <v>1.4149999999999999E-2</v>
      </c>
      <c r="D36" s="21">
        <f>ROUND(D35,5)</f>
        <v>1.418E-2</v>
      </c>
      <c r="E36" s="21">
        <f t="shared" si="3"/>
        <v>1.506E-2</v>
      </c>
      <c r="F36" s="21">
        <f t="shared" si="3"/>
        <v>1.6920000000000001E-2</v>
      </c>
      <c r="G36" s="21">
        <f>ROUND(G35,5)</f>
        <v>1.7000000000000001E-2</v>
      </c>
      <c r="H36" s="21">
        <f t="shared" si="3"/>
        <v>1.8200000000000001E-2</v>
      </c>
      <c r="I36" s="21">
        <f t="shared" si="3"/>
        <v>1.9099999999999999E-2</v>
      </c>
      <c r="J36" s="21">
        <f t="shared" si="3"/>
        <v>1.915E-2</v>
      </c>
      <c r="K36" s="21">
        <f t="shared" si="3"/>
        <v>1.9550000000000001E-2</v>
      </c>
      <c r="L36" s="21">
        <f t="shared" si="3"/>
        <v>2.188E-2</v>
      </c>
      <c r="M36" s="21">
        <f t="shared" si="3"/>
        <v>2.198E-2</v>
      </c>
      <c r="N36" s="22">
        <f t="shared" si="3"/>
        <v>2.274E-2</v>
      </c>
      <c r="O36" s="32"/>
      <c r="P36" s="27"/>
      <c r="Q36" s="29"/>
    </row>
    <row r="37" spans="1:22" ht="15" customHeight="1" thickBot="1" x14ac:dyDescent="0.25">
      <c r="A37" s="42" t="s">
        <v>3</v>
      </c>
      <c r="B37" s="47"/>
      <c r="C37" s="23">
        <f t="shared" ref="C37:N37" si="4">100-(100*C36)</f>
        <v>98.584999999999994</v>
      </c>
      <c r="D37" s="23">
        <f t="shared" si="4"/>
        <v>98.581999999999994</v>
      </c>
      <c r="E37" s="23">
        <f t="shared" si="4"/>
        <v>98.494</v>
      </c>
      <c r="F37" s="23">
        <f t="shared" si="4"/>
        <v>98.307999999999993</v>
      </c>
      <c r="G37" s="23">
        <f t="shared" si="4"/>
        <v>98.3</v>
      </c>
      <c r="H37" s="23">
        <f t="shared" si="4"/>
        <v>98.18</v>
      </c>
      <c r="I37" s="23">
        <f t="shared" si="4"/>
        <v>98.09</v>
      </c>
      <c r="J37" s="23">
        <f t="shared" si="4"/>
        <v>98.084999999999994</v>
      </c>
      <c r="K37" s="23">
        <f t="shared" si="4"/>
        <v>98.045000000000002</v>
      </c>
      <c r="L37" s="23">
        <f t="shared" si="4"/>
        <v>97.811999999999998</v>
      </c>
      <c r="M37" s="23">
        <f t="shared" si="4"/>
        <v>97.802000000000007</v>
      </c>
      <c r="N37" s="24">
        <f t="shared" si="4"/>
        <v>97.725999999999999</v>
      </c>
      <c r="O37"/>
      <c r="P37" s="27"/>
      <c r="Q37"/>
    </row>
    <row r="38" spans="1:22" ht="15" customHeight="1" x14ac:dyDescent="0.2">
      <c r="A38" s="57"/>
      <c r="C38" s="57"/>
      <c r="D38" s="12"/>
      <c r="E38" s="12"/>
      <c r="F38" s="12"/>
      <c r="G38" s="12"/>
      <c r="H38" s="12"/>
      <c r="I38" s="12"/>
      <c r="J38" s="12"/>
      <c r="K38" s="12"/>
      <c r="L38" s="12"/>
      <c r="M38" s="12"/>
      <c r="N38" s="12"/>
      <c r="O38"/>
      <c r="P38" s="27"/>
      <c r="Q38"/>
    </row>
    <row r="39" spans="1:22" ht="15" customHeight="1" x14ac:dyDescent="0.2">
      <c r="A39" s="7" t="s">
        <v>6</v>
      </c>
      <c r="B39" s="59"/>
      <c r="C39" s="69" t="s">
        <v>49</v>
      </c>
      <c r="D39" s="69"/>
      <c r="E39" s="69"/>
      <c r="F39" s="69"/>
      <c r="G39" s="69"/>
      <c r="H39" s="69"/>
      <c r="I39" s="69"/>
      <c r="J39" s="69"/>
      <c r="K39" s="69"/>
      <c r="L39" s="69"/>
      <c r="M39" s="69"/>
      <c r="N39" s="69"/>
      <c r="O39"/>
      <c r="P39" s="27"/>
      <c r="Q39"/>
    </row>
    <row r="40" spans="1:22" ht="15" customHeight="1" x14ac:dyDescent="0.2">
      <c r="A40" s="7"/>
      <c r="B40" s="59"/>
      <c r="C40" s="69"/>
      <c r="D40" s="69"/>
      <c r="E40" s="69"/>
      <c r="F40" s="69"/>
      <c r="G40" s="69"/>
      <c r="H40" s="69"/>
      <c r="I40" s="69"/>
      <c r="J40" s="69"/>
      <c r="K40" s="69"/>
      <c r="L40" s="69"/>
      <c r="M40" s="69"/>
      <c r="N40" s="69"/>
      <c r="O40"/>
      <c r="P40" s="27"/>
      <c r="Q40"/>
    </row>
    <row r="41" spans="1:22" ht="15" customHeight="1" x14ac:dyDescent="0.2">
      <c r="B41" s="59"/>
      <c r="C41" s="69"/>
      <c r="D41" s="69"/>
      <c r="E41" s="69"/>
      <c r="F41" s="69"/>
      <c r="G41" s="69"/>
      <c r="H41" s="69"/>
      <c r="I41" s="69"/>
      <c r="J41" s="69"/>
      <c r="K41" s="69"/>
      <c r="L41" s="69"/>
      <c r="M41" s="69"/>
      <c r="N41" s="69"/>
      <c r="O41"/>
      <c r="P41" s="27"/>
      <c r="Q41"/>
      <c r="S41" s="25"/>
    </row>
    <row r="42" spans="1:22" ht="15" customHeight="1" x14ac:dyDescent="0.2">
      <c r="B42" s="59"/>
      <c r="C42" s="69"/>
      <c r="D42" s="69"/>
      <c r="E42" s="69"/>
      <c r="F42" s="69"/>
      <c r="G42" s="69"/>
      <c r="H42" s="69"/>
      <c r="I42" s="69"/>
      <c r="J42" s="69"/>
      <c r="K42" s="69"/>
      <c r="L42" s="69"/>
      <c r="M42" s="69"/>
      <c r="N42" s="69"/>
      <c r="O42"/>
      <c r="P42" s="27"/>
      <c r="Q42"/>
    </row>
    <row r="43" spans="1:22" ht="15" customHeight="1" x14ac:dyDescent="0.2">
      <c r="B43" s="59"/>
      <c r="C43" s="69"/>
      <c r="D43" s="69"/>
      <c r="E43" s="69"/>
      <c r="F43" s="69"/>
      <c r="G43" s="69"/>
      <c r="H43" s="69"/>
      <c r="I43" s="69"/>
      <c r="J43" s="69"/>
      <c r="K43" s="69"/>
      <c r="L43" s="69"/>
      <c r="M43" s="69"/>
      <c r="N43" s="69"/>
    </row>
    <row r="44" spans="1:22" ht="15" customHeight="1" x14ac:dyDescent="0.2">
      <c r="B44" s="59"/>
      <c r="C44" s="69"/>
      <c r="D44" s="69"/>
      <c r="E44" s="69"/>
      <c r="F44" s="69"/>
      <c r="G44" s="69"/>
      <c r="H44" s="69"/>
      <c r="I44" s="69"/>
      <c r="J44" s="69"/>
      <c r="K44" s="69"/>
      <c r="L44" s="69"/>
      <c r="M44" s="69"/>
      <c r="N44" s="69"/>
    </row>
    <row r="45" spans="1:22" ht="15" customHeight="1" x14ac:dyDescent="0.2">
      <c r="B45" s="59"/>
      <c r="C45" s="59"/>
      <c r="D45" s="59"/>
      <c r="E45" s="59"/>
      <c r="F45" s="59"/>
      <c r="G45" s="59"/>
      <c r="H45" s="59"/>
      <c r="I45" s="59"/>
      <c r="J45" s="59"/>
      <c r="K45" s="59"/>
      <c r="L45" s="59"/>
      <c r="M45" s="59"/>
      <c r="N45" s="59"/>
    </row>
    <row r="46" spans="1:22" ht="15" customHeight="1" x14ac:dyDescent="0.2">
      <c r="A46" s="2" t="s">
        <v>4</v>
      </c>
      <c r="B46" s="58"/>
      <c r="C46" s="58" t="s">
        <v>48</v>
      </c>
    </row>
    <row r="47" spans="1:22" ht="15" customHeight="1" x14ac:dyDescent="0.2">
      <c r="B47" s="58"/>
      <c r="C47" s="57" t="s">
        <v>47</v>
      </c>
    </row>
    <row r="49" spans="10:10" ht="15" customHeight="1" x14ac:dyDescent="0.2">
      <c r="J49" s="6"/>
    </row>
  </sheetData>
  <mergeCells count="2">
    <mergeCell ref="A6:A7"/>
    <mergeCell ref="C39:N44"/>
  </mergeCells>
  <phoneticPr fontId="0" type="noConversion"/>
  <hyperlinks>
    <hyperlink ref="C46" r:id="rId1" xr:uid="{00000000-0004-0000-0000-000000000000}"/>
    <hyperlink ref="C47" r:id="rId2" xr:uid="{00000000-0004-0000-0000-000001000000}"/>
  </hyperlinks>
  <printOptions horizontalCentered="1" verticalCentered="1"/>
  <pageMargins left="0.5" right="0.5" top="0.5" bottom="0.5" header="0.5" footer="0.5"/>
  <pageSetup scale="66" orientation="landscape" r:id="rId3"/>
  <headerFooter alignWithMargins="0"/>
  <rowBreaks count="1" manualBreakCount="1">
    <brk id="5"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X50"/>
  <sheetViews>
    <sheetView showGridLines="0" tabSelected="1" zoomScaleNormal="100" workbookViewId="0">
      <pane xSplit="2" topLeftCell="C1" activePane="topRight" state="frozen"/>
      <selection pane="topRight" activeCell="P28" sqref="P28"/>
    </sheetView>
  </sheetViews>
  <sheetFormatPr defaultRowHeight="15" customHeight="1" x14ac:dyDescent="0.2"/>
  <cols>
    <col min="1" max="1" width="26.7109375" style="8" customWidth="1"/>
    <col min="2" max="2" width="7.28515625" style="1" customWidth="1"/>
    <col min="3" max="3" width="9" style="3" customWidth="1"/>
    <col min="4" max="14" width="8.7109375" style="3" customWidth="1"/>
    <col min="15" max="15" width="10.140625" style="1" bestFit="1" customWidth="1"/>
    <col min="16" max="16" width="10.140625" style="1" customWidth="1"/>
    <col min="17" max="17" width="11" style="1" customWidth="1"/>
    <col min="18" max="18" width="9.7109375" style="1" bestFit="1" customWidth="1"/>
    <col min="19" max="20" width="10.140625" style="1" bestFit="1" customWidth="1"/>
    <col min="21" max="16384" width="9.140625" style="1"/>
  </cols>
  <sheetData>
    <row r="1" spans="1:24" ht="15" customHeight="1" x14ac:dyDescent="0.2">
      <c r="A1" s="54"/>
      <c r="B1" s="15" t="str">
        <f>"30-DAY FEDERAL FUNDS FUTURES CONTRACT  —  CASH SETTLEMENT VALUES FOR 2019"</f>
        <v>30-DAY FEDERAL FUNDS FUTURES CONTRACT  —  CASH SETTLEMENT VALUES FOR 2019</v>
      </c>
      <c r="C1" s="1"/>
    </row>
    <row r="2" spans="1:24" s="4" customFormat="1" ht="15" customHeight="1" thickBot="1" x14ac:dyDescent="0.25">
      <c r="A2" s="55"/>
      <c r="B2" s="14"/>
      <c r="C2" s="5"/>
      <c r="D2" s="5"/>
      <c r="E2" s="5"/>
      <c r="F2" s="5"/>
      <c r="G2" s="5"/>
      <c r="H2" s="5"/>
      <c r="I2" s="5"/>
      <c r="J2" s="5"/>
      <c r="K2" s="5"/>
      <c r="L2" s="5"/>
      <c r="M2" s="5"/>
      <c r="N2" s="5"/>
    </row>
    <row r="3" spans="1:24" s="4" customFormat="1" ht="15" customHeight="1" x14ac:dyDescent="0.2">
      <c r="A3" s="55"/>
      <c r="B3" s="56" t="s">
        <v>0</v>
      </c>
      <c r="C3" s="52">
        <v>43466</v>
      </c>
      <c r="D3" s="38">
        <f t="shared" ref="D3:N3" si="0">DATE(YEAR(C3),MONTH(C3)+1,1)</f>
        <v>43497</v>
      </c>
      <c r="E3" s="38">
        <f t="shared" si="0"/>
        <v>43525</v>
      </c>
      <c r="F3" s="38">
        <f t="shared" si="0"/>
        <v>43556</v>
      </c>
      <c r="G3" s="38">
        <f t="shared" si="0"/>
        <v>43586</v>
      </c>
      <c r="H3" s="38">
        <f t="shared" si="0"/>
        <v>43617</v>
      </c>
      <c r="I3" s="38">
        <f t="shared" si="0"/>
        <v>43647</v>
      </c>
      <c r="J3" s="38">
        <f t="shared" si="0"/>
        <v>43678</v>
      </c>
      <c r="K3" s="38">
        <f t="shared" si="0"/>
        <v>43709</v>
      </c>
      <c r="L3" s="38">
        <f t="shared" si="0"/>
        <v>43739</v>
      </c>
      <c r="M3" s="38">
        <f t="shared" si="0"/>
        <v>43770</v>
      </c>
      <c r="N3" s="39">
        <f t="shared" si="0"/>
        <v>43800</v>
      </c>
      <c r="P3" s="1"/>
      <c r="Q3" s="1"/>
      <c r="R3" s="1"/>
      <c r="S3" s="1"/>
      <c r="T3" s="1"/>
      <c r="U3" s="1"/>
      <c r="V3" s="1"/>
      <c r="W3" s="1"/>
      <c r="X3" s="1"/>
    </row>
    <row r="4" spans="1:24" ht="15" customHeight="1" x14ac:dyDescent="0.2">
      <c r="A4" s="13"/>
      <c r="B4" s="53">
        <v>1</v>
      </c>
      <c r="C4" s="48">
        <v>2.4E-2</v>
      </c>
      <c r="D4" s="63">
        <v>2.4E-2</v>
      </c>
      <c r="E4" s="63">
        <v>2.4E-2</v>
      </c>
      <c r="F4" s="48">
        <v>2.41E-2</v>
      </c>
      <c r="G4" s="48">
        <v>2.4500000000000001E-2</v>
      </c>
      <c r="H4" s="48">
        <v>2.4E-2</v>
      </c>
      <c r="I4" s="48">
        <v>2.3900000000000001E-2</v>
      </c>
      <c r="J4" s="48">
        <v>2.1400000000000002E-2</v>
      </c>
      <c r="K4" s="48">
        <v>2.1299999999999999E-2</v>
      </c>
      <c r="L4" s="48">
        <v>1.8799999999999997E-2</v>
      </c>
      <c r="M4" s="48">
        <v>1.5700000000000002E-2</v>
      </c>
      <c r="N4" s="65">
        <v>1.5599999999999999E-2</v>
      </c>
      <c r="O4"/>
    </row>
    <row r="5" spans="1:24" ht="15" customHeight="1" x14ac:dyDescent="0.2">
      <c r="A5" s="18"/>
      <c r="B5" s="43">
        <f t="shared" ref="B5:B34" si="1">B4+1</f>
        <v>2</v>
      </c>
      <c r="C5" s="48">
        <v>2.4E-2</v>
      </c>
      <c r="D5" s="63">
        <v>2.4E-2</v>
      </c>
      <c r="E5" s="63">
        <v>2.4E-2</v>
      </c>
      <c r="F5" s="48">
        <v>2.41E-2</v>
      </c>
      <c r="G5" s="48">
        <v>2.41E-2</v>
      </c>
      <c r="H5" s="48">
        <v>2.4E-2</v>
      </c>
      <c r="I5" s="48">
        <v>2.4E-2</v>
      </c>
      <c r="J5" s="48">
        <v>2.1400000000000002E-2</v>
      </c>
      <c r="K5" s="48">
        <v>2.1299999999999999E-2</v>
      </c>
      <c r="L5" s="48">
        <v>1.8500000000000003E-2</v>
      </c>
      <c r="M5" s="48">
        <v>1.5700000000000002E-2</v>
      </c>
      <c r="N5" s="64">
        <v>1.5599999999999999E-2</v>
      </c>
      <c r="O5"/>
    </row>
    <row r="6" spans="1:24" ht="15" customHeight="1" x14ac:dyDescent="0.2">
      <c r="A6" s="67"/>
      <c r="B6" s="43">
        <f t="shared" si="1"/>
        <v>3</v>
      </c>
      <c r="C6" s="48">
        <v>2.4E-2</v>
      </c>
      <c r="D6" s="63">
        <v>2.4E-2</v>
      </c>
      <c r="E6" s="63">
        <v>2.4E-2</v>
      </c>
      <c r="F6" s="48">
        <v>2.41E-2</v>
      </c>
      <c r="G6" s="48">
        <v>2.4E-2</v>
      </c>
      <c r="H6" s="48">
        <v>2.3800000000000002E-2</v>
      </c>
      <c r="I6" s="48">
        <v>2.41E-2</v>
      </c>
      <c r="J6" s="48">
        <v>2.1400000000000002E-2</v>
      </c>
      <c r="K6" s="48">
        <v>2.1299999999999999E-2</v>
      </c>
      <c r="L6" s="48">
        <v>1.83E-2</v>
      </c>
      <c r="M6" s="48">
        <v>1.5700000000000002E-2</v>
      </c>
      <c r="N6" s="64">
        <v>1.55E-2</v>
      </c>
      <c r="O6"/>
    </row>
    <row r="7" spans="1:24" ht="15" customHeight="1" x14ac:dyDescent="0.2">
      <c r="A7" s="68"/>
      <c r="B7" s="43">
        <f t="shared" si="1"/>
        <v>4</v>
      </c>
      <c r="C7" s="48">
        <v>2.4E-2</v>
      </c>
      <c r="D7" s="63">
        <v>2.4E-2</v>
      </c>
      <c r="E7" s="63">
        <v>2.4E-2</v>
      </c>
      <c r="F7" s="48">
        <v>2.41E-2</v>
      </c>
      <c r="G7" s="48">
        <v>2.4E-2</v>
      </c>
      <c r="H7" s="48">
        <v>2.3800000000000002E-2</v>
      </c>
      <c r="I7" s="48">
        <v>2.41E-2</v>
      </c>
      <c r="J7" s="48">
        <v>2.1400000000000002E-2</v>
      </c>
      <c r="K7" s="48">
        <v>2.1299999999999999E-2</v>
      </c>
      <c r="L7" s="48">
        <v>1.8200000000000001E-2</v>
      </c>
      <c r="M7" s="48">
        <v>1.5600000000000001E-2</v>
      </c>
      <c r="N7" s="64">
        <v>1.55E-2</v>
      </c>
      <c r="O7" s="17"/>
    </row>
    <row r="8" spans="1:24" ht="15" customHeight="1" x14ac:dyDescent="0.2">
      <c r="B8" s="43">
        <f t="shared" si="1"/>
        <v>5</v>
      </c>
      <c r="C8" s="48">
        <v>2.4E-2</v>
      </c>
      <c r="D8" s="63">
        <v>2.4E-2</v>
      </c>
      <c r="E8" s="63">
        <v>2.4E-2</v>
      </c>
      <c r="F8" s="48">
        <v>2.41E-2</v>
      </c>
      <c r="G8" s="48">
        <v>2.4E-2</v>
      </c>
      <c r="H8" s="48">
        <v>2.3800000000000002E-2</v>
      </c>
      <c r="I8" s="48">
        <v>2.4199999999999999E-2</v>
      </c>
      <c r="J8" s="48">
        <v>2.1299999999999999E-2</v>
      </c>
      <c r="K8" s="48">
        <v>2.1299999999999999E-2</v>
      </c>
      <c r="L8" s="48">
        <v>1.8200000000000001E-2</v>
      </c>
      <c r="M8" s="48">
        <v>1.5600000000000001E-2</v>
      </c>
      <c r="N8" s="64">
        <v>1.55E-2</v>
      </c>
      <c r="O8" s="17"/>
    </row>
    <row r="9" spans="1:24" ht="15" customHeight="1" x14ac:dyDescent="0.2">
      <c r="B9" s="43">
        <f t="shared" si="1"/>
        <v>6</v>
      </c>
      <c r="C9" s="48">
        <v>2.4E-2</v>
      </c>
      <c r="D9" s="63">
        <v>2.4E-2</v>
      </c>
      <c r="E9" s="63">
        <v>2.4E-2</v>
      </c>
      <c r="F9" s="48">
        <v>2.41E-2</v>
      </c>
      <c r="G9" s="48">
        <v>2.4E-2</v>
      </c>
      <c r="H9" s="48">
        <v>2.3699999999999999E-2</v>
      </c>
      <c r="I9" s="48">
        <v>2.4199999999999999E-2</v>
      </c>
      <c r="J9" s="48">
        <v>2.1299999999999999E-2</v>
      </c>
      <c r="K9" s="48">
        <v>2.12E-2</v>
      </c>
      <c r="L9" s="48">
        <v>1.8200000000000001E-2</v>
      </c>
      <c r="M9" s="48">
        <v>1.55E-2</v>
      </c>
      <c r="N9" s="64">
        <v>1.55E-2</v>
      </c>
      <c r="O9"/>
    </row>
    <row r="10" spans="1:24" ht="15" customHeight="1" x14ac:dyDescent="0.2">
      <c r="B10" s="43">
        <f t="shared" si="1"/>
        <v>7</v>
      </c>
      <c r="C10" s="48">
        <v>2.4E-2</v>
      </c>
      <c r="D10" s="63">
        <v>2.4E-2</v>
      </c>
      <c r="E10" s="63">
        <v>2.4E-2</v>
      </c>
      <c r="F10" s="48">
        <v>2.41E-2</v>
      </c>
      <c r="G10" s="48">
        <v>2.4E-2</v>
      </c>
      <c r="H10" s="48">
        <v>2.3699999999999999E-2</v>
      </c>
      <c r="I10" s="48">
        <v>2.4199999999999999E-2</v>
      </c>
      <c r="J10" s="48">
        <v>2.12E-2</v>
      </c>
      <c r="K10" s="48">
        <v>2.12E-2</v>
      </c>
      <c r="L10" s="48">
        <v>1.8200000000000001E-2</v>
      </c>
      <c r="M10" s="48">
        <v>1.55E-2</v>
      </c>
      <c r="N10" s="65">
        <v>1.55E-2</v>
      </c>
      <c r="O10"/>
    </row>
    <row r="11" spans="1:24" ht="15" customHeight="1" x14ac:dyDescent="0.2">
      <c r="B11" s="43">
        <f t="shared" si="1"/>
        <v>8</v>
      </c>
      <c r="C11" s="48">
        <v>2.4E-2</v>
      </c>
      <c r="D11" s="63">
        <v>2.4E-2</v>
      </c>
      <c r="E11" s="63">
        <v>2.4E-2</v>
      </c>
      <c r="F11" s="48">
        <v>2.41E-2</v>
      </c>
      <c r="G11" s="48">
        <v>2.3900000000000001E-2</v>
      </c>
      <c r="H11" s="48">
        <v>2.3699999999999999E-2</v>
      </c>
      <c r="I11" s="48">
        <v>2.41E-2</v>
      </c>
      <c r="J11" s="48">
        <v>2.12E-2</v>
      </c>
      <c r="K11" s="48">
        <v>2.12E-2</v>
      </c>
      <c r="L11" s="48">
        <v>1.8200000000000001E-2</v>
      </c>
      <c r="M11" s="48">
        <v>1.55E-2</v>
      </c>
      <c r="N11" s="65">
        <v>1.55E-2</v>
      </c>
      <c r="O11"/>
    </row>
    <row r="12" spans="1:24" ht="15" customHeight="1" x14ac:dyDescent="0.2">
      <c r="A12" s="10"/>
      <c r="B12" s="43">
        <f t="shared" si="1"/>
        <v>9</v>
      </c>
      <c r="C12" s="48">
        <v>2.4E-2</v>
      </c>
      <c r="D12" s="63">
        <v>2.4E-2</v>
      </c>
      <c r="E12" s="63">
        <v>2.4E-2</v>
      </c>
      <c r="F12" s="48">
        <v>2.41E-2</v>
      </c>
      <c r="G12" s="48">
        <v>2.3799999999999998E-2</v>
      </c>
      <c r="H12" s="48">
        <v>2.3699999999999999E-2</v>
      </c>
      <c r="I12" s="48">
        <v>2.41E-2</v>
      </c>
      <c r="J12" s="48">
        <v>2.12E-2</v>
      </c>
      <c r="K12" s="48">
        <v>2.1299999999999999E-2</v>
      </c>
      <c r="L12" s="48">
        <v>1.8200000000000001E-2</v>
      </c>
      <c r="M12" s="48">
        <v>1.55E-2</v>
      </c>
      <c r="N12" s="64">
        <v>1.55E-2</v>
      </c>
      <c r="O12"/>
    </row>
    <row r="13" spans="1:24" ht="15" customHeight="1" x14ac:dyDescent="0.2">
      <c r="A13" s="9"/>
      <c r="B13" s="43">
        <f t="shared" si="1"/>
        <v>10</v>
      </c>
      <c r="C13" s="48">
        <v>2.4E-2</v>
      </c>
      <c r="D13" s="63">
        <v>2.4E-2</v>
      </c>
      <c r="E13" s="63">
        <v>2.4E-2</v>
      </c>
      <c r="F13" s="48">
        <v>2.41E-2</v>
      </c>
      <c r="G13" s="48">
        <v>2.3799999999999998E-2</v>
      </c>
      <c r="H13" s="48">
        <v>2.3699999999999999E-2</v>
      </c>
      <c r="I13" s="48">
        <v>2.41E-2</v>
      </c>
      <c r="J13" s="48">
        <v>2.12E-2</v>
      </c>
      <c r="K13" s="48">
        <v>2.1299999999999999E-2</v>
      </c>
      <c r="L13" s="48">
        <v>1.8200000000000001E-2</v>
      </c>
      <c r="M13" s="48">
        <v>1.55E-2</v>
      </c>
      <c r="N13" s="64">
        <v>1.55E-2</v>
      </c>
      <c r="O13"/>
    </row>
    <row r="14" spans="1:24" ht="15" customHeight="1" x14ac:dyDescent="0.2">
      <c r="A14" s="9"/>
      <c r="B14" s="43">
        <f t="shared" si="1"/>
        <v>11</v>
      </c>
      <c r="C14" s="48">
        <v>2.4E-2</v>
      </c>
      <c r="D14" s="63">
        <v>2.4E-2</v>
      </c>
      <c r="E14" s="63">
        <v>2.4E-2</v>
      </c>
      <c r="F14" s="48">
        <v>2.41E-2</v>
      </c>
      <c r="G14" s="48">
        <v>2.3799999999999998E-2</v>
      </c>
      <c r="H14" s="48">
        <v>2.3699999999999999E-2</v>
      </c>
      <c r="I14" s="48">
        <v>2.4E-2</v>
      </c>
      <c r="J14" s="48">
        <v>2.12E-2</v>
      </c>
      <c r="K14" s="48">
        <v>2.1299999999999999E-2</v>
      </c>
      <c r="L14" s="48">
        <v>1.8200000000000001E-2</v>
      </c>
      <c r="M14" s="48">
        <v>1.55E-2</v>
      </c>
      <c r="N14" s="64">
        <v>1.55E-2</v>
      </c>
      <c r="O14" s="17"/>
    </row>
    <row r="15" spans="1:24" ht="15" customHeight="1" x14ac:dyDescent="0.2">
      <c r="A15" s="9"/>
      <c r="B15" s="43">
        <f t="shared" si="1"/>
        <v>12</v>
      </c>
      <c r="C15" s="48">
        <v>2.4E-2</v>
      </c>
      <c r="D15" s="63">
        <v>2.4E-2</v>
      </c>
      <c r="E15" s="63">
        <v>2.4E-2</v>
      </c>
      <c r="F15" s="48">
        <v>2.41E-2</v>
      </c>
      <c r="G15" s="48">
        <v>2.3799999999999998E-2</v>
      </c>
      <c r="H15" s="48">
        <v>2.3699999999999999E-2</v>
      </c>
      <c r="I15" s="48">
        <v>2.3799999999999998E-2</v>
      </c>
      <c r="J15" s="48">
        <v>2.12E-2</v>
      </c>
      <c r="K15" s="48">
        <v>2.1299999999999999E-2</v>
      </c>
      <c r="L15" s="48">
        <v>1.8200000000000001E-2</v>
      </c>
      <c r="M15" s="48">
        <v>1.55E-2</v>
      </c>
      <c r="N15" s="64">
        <v>1.55E-2</v>
      </c>
      <c r="O15" s="17"/>
    </row>
    <row r="16" spans="1:24" ht="15" customHeight="1" x14ac:dyDescent="0.2">
      <c r="A16" s="9"/>
      <c r="B16" s="43">
        <f t="shared" si="1"/>
        <v>13</v>
      </c>
      <c r="C16" s="48">
        <v>2.4E-2</v>
      </c>
      <c r="D16" s="63">
        <v>2.4E-2</v>
      </c>
      <c r="E16" s="63">
        <v>2.4E-2</v>
      </c>
      <c r="F16" s="48">
        <v>2.41E-2</v>
      </c>
      <c r="G16" s="48">
        <v>2.3799999999999998E-2</v>
      </c>
      <c r="H16" s="48">
        <v>2.3699999999999999E-2</v>
      </c>
      <c r="I16" s="48">
        <v>2.3799999999999998E-2</v>
      </c>
      <c r="J16" s="48">
        <v>2.12E-2</v>
      </c>
      <c r="K16" s="48">
        <v>2.1400000000000002E-2</v>
      </c>
      <c r="L16" s="48">
        <v>1.8200000000000001E-2</v>
      </c>
      <c r="M16" s="48">
        <v>1.55E-2</v>
      </c>
      <c r="N16" s="64">
        <v>1.55E-2</v>
      </c>
      <c r="O16"/>
    </row>
    <row r="17" spans="1:15" ht="15" customHeight="1" x14ac:dyDescent="0.2">
      <c r="A17" s="9"/>
      <c r="B17" s="43">
        <f t="shared" si="1"/>
        <v>14</v>
      </c>
      <c r="C17" s="48">
        <v>2.4E-2</v>
      </c>
      <c r="D17" s="63">
        <v>2.4E-2</v>
      </c>
      <c r="E17" s="63">
        <v>2.4E-2</v>
      </c>
      <c r="F17" s="48">
        <v>2.41E-2</v>
      </c>
      <c r="G17" s="48">
        <v>2.3799999999999998E-2</v>
      </c>
      <c r="H17" s="48">
        <v>2.3599999999999999E-2</v>
      </c>
      <c r="I17" s="48">
        <v>2.3799999999999998E-2</v>
      </c>
      <c r="J17" s="48">
        <v>2.12E-2</v>
      </c>
      <c r="K17" s="48">
        <v>2.1400000000000002E-2</v>
      </c>
      <c r="L17" s="48">
        <v>1.8200000000000001E-2</v>
      </c>
      <c r="M17" s="48">
        <v>1.55E-2</v>
      </c>
      <c r="N17" s="65">
        <v>1.55E-2</v>
      </c>
      <c r="O17"/>
    </row>
    <row r="18" spans="1:15" ht="15" customHeight="1" x14ac:dyDescent="0.2">
      <c r="A18" s="9"/>
      <c r="B18" s="43">
        <f t="shared" si="1"/>
        <v>15</v>
      </c>
      <c r="C18" s="48">
        <v>2.4E-2</v>
      </c>
      <c r="D18" s="63">
        <v>2.4E-2</v>
      </c>
      <c r="E18" s="63">
        <v>2.4E-2</v>
      </c>
      <c r="F18" s="48">
        <v>2.41E-2</v>
      </c>
      <c r="G18" s="48">
        <v>2.4E-2</v>
      </c>
      <c r="H18" s="48">
        <v>2.3599999999999999E-2</v>
      </c>
      <c r="I18" s="48">
        <v>2.4E-2</v>
      </c>
      <c r="J18" s="48">
        <v>2.1299999999999999E-2</v>
      </c>
      <c r="K18" s="48">
        <v>2.1400000000000002E-2</v>
      </c>
      <c r="L18" s="48">
        <v>1.9E-2</v>
      </c>
      <c r="M18" s="48">
        <v>1.55E-2</v>
      </c>
      <c r="N18" s="65">
        <v>1.55E-2</v>
      </c>
      <c r="O18"/>
    </row>
    <row r="19" spans="1:15" ht="15" customHeight="1" x14ac:dyDescent="0.2">
      <c r="A19" s="9"/>
      <c r="B19" s="43">
        <f t="shared" si="1"/>
        <v>16</v>
      </c>
      <c r="C19" s="48">
        <v>2.4E-2</v>
      </c>
      <c r="D19" s="63">
        <v>2.4E-2</v>
      </c>
      <c r="E19" s="63">
        <v>2.4E-2</v>
      </c>
      <c r="F19" s="48">
        <v>2.41E-2</v>
      </c>
      <c r="G19" s="48">
        <v>2.3900000000000001E-2</v>
      </c>
      <c r="H19" s="48">
        <v>2.3599999999999999E-2</v>
      </c>
      <c r="I19" s="48">
        <v>2.41E-2</v>
      </c>
      <c r="J19" s="48">
        <v>2.1299999999999999E-2</v>
      </c>
      <c r="K19" s="48">
        <v>2.2499999999999999E-2</v>
      </c>
      <c r="L19" s="48">
        <v>1.9E-2</v>
      </c>
      <c r="M19" s="48">
        <v>1.55E-2</v>
      </c>
      <c r="N19" s="64">
        <v>1.5599999999999999E-2</v>
      </c>
      <c r="O19"/>
    </row>
    <row r="20" spans="1:15" ht="15" customHeight="1" x14ac:dyDescent="0.2">
      <c r="A20" s="9"/>
      <c r="B20" s="43">
        <f t="shared" si="1"/>
        <v>17</v>
      </c>
      <c r="C20" s="48">
        <v>2.4E-2</v>
      </c>
      <c r="D20" s="63">
        <v>2.4E-2</v>
      </c>
      <c r="E20" s="63">
        <v>2.4E-2</v>
      </c>
      <c r="F20" s="48">
        <v>2.4199999999999999E-2</v>
      </c>
      <c r="G20" s="48">
        <v>2.3900000000000001E-2</v>
      </c>
      <c r="H20" s="48">
        <v>2.3800000000000002E-2</v>
      </c>
      <c r="I20" s="48">
        <v>2.41E-2</v>
      </c>
      <c r="J20" s="48">
        <v>2.1299999999999999E-2</v>
      </c>
      <c r="K20" s="48">
        <v>2.3E-2</v>
      </c>
      <c r="L20" s="48">
        <v>1.8500000000000003E-2</v>
      </c>
      <c r="M20" s="48">
        <v>1.55E-2</v>
      </c>
      <c r="N20" s="64">
        <v>1.55E-2</v>
      </c>
      <c r="O20"/>
    </row>
    <row r="21" spans="1:15" ht="15" customHeight="1" x14ac:dyDescent="0.2">
      <c r="B21" s="43">
        <f t="shared" si="1"/>
        <v>18</v>
      </c>
      <c r="C21" s="48">
        <v>2.4E-2</v>
      </c>
      <c r="D21" s="63">
        <v>2.4E-2</v>
      </c>
      <c r="E21" s="63">
        <v>2.4E-2</v>
      </c>
      <c r="F21" s="48">
        <v>2.4300000000000002E-2</v>
      </c>
      <c r="G21" s="48">
        <v>2.3900000000000001E-2</v>
      </c>
      <c r="H21" s="48">
        <v>2.3699999999999999E-2</v>
      </c>
      <c r="I21" s="48">
        <v>2.41E-2</v>
      </c>
      <c r="J21" s="48">
        <v>2.1299999999999999E-2</v>
      </c>
      <c r="K21" s="48">
        <v>2.2499999999999999E-2</v>
      </c>
      <c r="L21" s="48">
        <v>1.8500000000000003E-2</v>
      </c>
      <c r="M21" s="48">
        <v>1.55E-2</v>
      </c>
      <c r="N21" s="64">
        <v>1.55E-2</v>
      </c>
      <c r="O21" s="17"/>
    </row>
    <row r="22" spans="1:15" ht="15" customHeight="1" x14ac:dyDescent="0.2">
      <c r="B22" s="43">
        <f t="shared" si="1"/>
        <v>19</v>
      </c>
      <c r="C22" s="48">
        <v>2.4E-2</v>
      </c>
      <c r="D22" s="61">
        <v>2.4E-2</v>
      </c>
      <c r="E22" s="61">
        <v>2.4E-2</v>
      </c>
      <c r="F22" s="48">
        <v>2.4399999999999998E-2</v>
      </c>
      <c r="G22" s="48">
        <v>2.3900000000000001E-2</v>
      </c>
      <c r="H22" s="48">
        <v>2.3699999999999999E-2</v>
      </c>
      <c r="I22" s="48">
        <v>2.41E-2</v>
      </c>
      <c r="J22" s="48">
        <v>2.1299999999999999E-2</v>
      </c>
      <c r="K22" s="48">
        <v>1.9E-2</v>
      </c>
      <c r="L22" s="48">
        <v>1.8500000000000003E-2</v>
      </c>
      <c r="M22" s="48">
        <v>1.55E-2</v>
      </c>
      <c r="N22" s="64">
        <v>1.55E-2</v>
      </c>
      <c r="O22" s="17"/>
    </row>
    <row r="23" spans="1:15" ht="15" customHeight="1" x14ac:dyDescent="0.2">
      <c r="B23" s="43">
        <f t="shared" si="1"/>
        <v>20</v>
      </c>
      <c r="C23" s="48">
        <v>2.4E-2</v>
      </c>
      <c r="D23" s="61">
        <v>2.4E-2</v>
      </c>
      <c r="E23" s="61">
        <v>2.41E-2</v>
      </c>
      <c r="F23" s="48">
        <v>2.4399999999999998E-2</v>
      </c>
      <c r="G23" s="48">
        <v>2.3900000000000001E-2</v>
      </c>
      <c r="H23" s="48">
        <v>2.3699999999999999E-2</v>
      </c>
      <c r="I23" s="48">
        <v>2.41E-2</v>
      </c>
      <c r="J23" s="48">
        <v>2.1299999999999999E-2</v>
      </c>
      <c r="K23" s="48">
        <v>1.9E-2</v>
      </c>
      <c r="L23" s="48">
        <v>1.8500000000000003E-2</v>
      </c>
      <c r="M23" s="48">
        <v>1.55E-2</v>
      </c>
      <c r="N23" s="64">
        <v>1.55E-2</v>
      </c>
      <c r="O23"/>
    </row>
    <row r="24" spans="1:15" ht="15" customHeight="1" x14ac:dyDescent="0.2">
      <c r="A24" s="11"/>
      <c r="B24" s="43">
        <f t="shared" si="1"/>
        <v>21</v>
      </c>
      <c r="C24" s="48">
        <v>2.4E-2</v>
      </c>
      <c r="D24" s="61">
        <v>2.4E-2</v>
      </c>
      <c r="E24" s="61">
        <v>2.41E-2</v>
      </c>
      <c r="F24" s="48">
        <v>2.4399999999999998E-2</v>
      </c>
      <c r="G24" s="48">
        <v>2.3900000000000001E-2</v>
      </c>
      <c r="H24" s="48">
        <v>2.3800000000000002E-2</v>
      </c>
      <c r="I24" s="48">
        <v>2.41E-2</v>
      </c>
      <c r="J24" s="48">
        <v>2.12E-2</v>
      </c>
      <c r="K24" s="48">
        <v>1.9E-2</v>
      </c>
      <c r="L24" s="48">
        <v>1.8500000000000003E-2</v>
      </c>
      <c r="M24" s="48">
        <v>1.55E-2</v>
      </c>
      <c r="N24" s="65">
        <v>1.55E-2</v>
      </c>
      <c r="O24"/>
    </row>
    <row r="25" spans="1:15" ht="15" customHeight="1" x14ac:dyDescent="0.2">
      <c r="B25" s="43">
        <f t="shared" si="1"/>
        <v>22</v>
      </c>
      <c r="C25" s="48">
        <v>2.4E-2</v>
      </c>
      <c r="D25" s="61">
        <v>2.4E-2</v>
      </c>
      <c r="E25" s="61">
        <v>2.41E-2</v>
      </c>
      <c r="F25" s="48">
        <v>2.4399999999999998E-2</v>
      </c>
      <c r="G25" s="48">
        <v>2.3799999999999998E-2</v>
      </c>
      <c r="H25" s="48">
        <v>2.3800000000000002E-2</v>
      </c>
      <c r="I25" s="48">
        <v>2.4E-2</v>
      </c>
      <c r="J25" s="48">
        <v>2.12E-2</v>
      </c>
      <c r="K25" s="48">
        <v>1.9E-2</v>
      </c>
      <c r="L25" s="48">
        <v>1.8500000000000003E-2</v>
      </c>
      <c r="M25" s="48">
        <v>1.55E-2</v>
      </c>
      <c r="N25" s="65">
        <v>1.55E-2</v>
      </c>
      <c r="O25"/>
    </row>
    <row r="26" spans="1:15" ht="15" customHeight="1" x14ac:dyDescent="0.2">
      <c r="B26" s="43">
        <f t="shared" si="1"/>
        <v>23</v>
      </c>
      <c r="C26" s="48">
        <v>2.4E-2</v>
      </c>
      <c r="D26" s="61">
        <v>2.4E-2</v>
      </c>
      <c r="E26" s="61">
        <v>2.41E-2</v>
      </c>
      <c r="F26" s="48">
        <v>2.4399999999999998E-2</v>
      </c>
      <c r="G26" s="48">
        <v>2.3799999999999998E-2</v>
      </c>
      <c r="H26" s="48">
        <v>2.3800000000000002E-2</v>
      </c>
      <c r="I26" s="48">
        <v>2.4E-2</v>
      </c>
      <c r="J26" s="48">
        <v>2.12E-2</v>
      </c>
      <c r="K26" s="48">
        <v>1.9E-2</v>
      </c>
      <c r="L26" s="48">
        <v>1.8500000000000003E-2</v>
      </c>
      <c r="M26" s="48">
        <v>1.55E-2</v>
      </c>
      <c r="N26" s="64">
        <v>1.55E-2</v>
      </c>
      <c r="O26"/>
    </row>
    <row r="27" spans="1:15" ht="15" customHeight="1" x14ac:dyDescent="0.2">
      <c r="B27" s="43">
        <f t="shared" si="1"/>
        <v>24</v>
      </c>
      <c r="C27" s="48">
        <v>2.4E-2</v>
      </c>
      <c r="D27" s="61">
        <v>2.4E-2</v>
      </c>
      <c r="E27" s="61">
        <v>2.41E-2</v>
      </c>
      <c r="F27" s="48">
        <v>2.4399999999999998E-2</v>
      </c>
      <c r="G27" s="48">
        <v>2.3799999999999998E-2</v>
      </c>
      <c r="H27" s="48">
        <v>2.3800000000000002E-2</v>
      </c>
      <c r="I27" s="48">
        <v>2.4E-2</v>
      </c>
      <c r="J27" s="48">
        <v>2.12E-2</v>
      </c>
      <c r="K27" s="48">
        <v>1.9E-2</v>
      </c>
      <c r="L27" s="48">
        <v>1.8500000000000003E-2</v>
      </c>
      <c r="M27" s="48">
        <v>1.55E-2</v>
      </c>
      <c r="N27" s="64">
        <v>1.55E-2</v>
      </c>
      <c r="O27"/>
    </row>
    <row r="28" spans="1:15" ht="15" customHeight="1" x14ac:dyDescent="0.2">
      <c r="B28" s="43">
        <f t="shared" si="1"/>
        <v>25</v>
      </c>
      <c r="C28" s="48">
        <v>2.4E-2</v>
      </c>
      <c r="D28" s="61">
        <v>2.4E-2</v>
      </c>
      <c r="E28" s="61">
        <v>2.4E-2</v>
      </c>
      <c r="F28" s="48">
        <v>2.4399999999999998E-2</v>
      </c>
      <c r="G28" s="48">
        <v>2.3799999999999998E-2</v>
      </c>
      <c r="H28" s="48">
        <v>2.3800000000000002E-2</v>
      </c>
      <c r="I28" s="48">
        <v>2.4E-2</v>
      </c>
      <c r="J28" s="48">
        <v>2.12E-2</v>
      </c>
      <c r="K28" s="48">
        <v>1.9E-2</v>
      </c>
      <c r="L28" s="48">
        <v>1.83E-2</v>
      </c>
      <c r="M28" s="48">
        <v>1.55E-2</v>
      </c>
      <c r="N28" s="65">
        <v>1.55E-2</v>
      </c>
      <c r="O28" s="17"/>
    </row>
    <row r="29" spans="1:15" ht="15" customHeight="1" x14ac:dyDescent="0.2">
      <c r="A29" s="8" t="s">
        <v>45</v>
      </c>
      <c r="B29" s="43">
        <f t="shared" si="1"/>
        <v>26</v>
      </c>
      <c r="C29" s="48">
        <v>2.4E-2</v>
      </c>
      <c r="D29" s="61">
        <v>2.4E-2</v>
      </c>
      <c r="E29" s="61">
        <v>2.4E-2</v>
      </c>
      <c r="F29" s="48">
        <v>2.4399999999999998E-2</v>
      </c>
      <c r="G29" s="48">
        <v>2.3799999999999998E-2</v>
      </c>
      <c r="H29" s="48">
        <v>2.3800000000000002E-2</v>
      </c>
      <c r="I29" s="48">
        <v>2.4E-2</v>
      </c>
      <c r="J29" s="48">
        <v>2.12E-2</v>
      </c>
      <c r="K29" s="48">
        <v>1.8500000000000003E-2</v>
      </c>
      <c r="L29" s="48">
        <v>1.83E-2</v>
      </c>
      <c r="M29" s="48">
        <v>1.55E-2</v>
      </c>
      <c r="N29" s="64">
        <v>1.55E-2</v>
      </c>
      <c r="O29" s="17"/>
    </row>
    <row r="30" spans="1:15" ht="15" customHeight="1" x14ac:dyDescent="0.2">
      <c r="B30" s="43">
        <f t="shared" si="1"/>
        <v>27</v>
      </c>
      <c r="C30" s="48">
        <v>2.4E-2</v>
      </c>
      <c r="D30" s="61">
        <v>2.4E-2</v>
      </c>
      <c r="E30" s="61">
        <v>2.41E-2</v>
      </c>
      <c r="F30" s="48">
        <v>2.4399999999999998E-2</v>
      </c>
      <c r="G30" s="48">
        <v>2.3799999999999998E-2</v>
      </c>
      <c r="H30" s="48">
        <v>2.3800000000000002E-2</v>
      </c>
      <c r="I30" s="48">
        <v>2.4E-2</v>
      </c>
      <c r="J30" s="48">
        <v>2.12E-2</v>
      </c>
      <c r="K30" s="48">
        <v>1.83E-2</v>
      </c>
      <c r="L30" s="48">
        <v>1.83E-2</v>
      </c>
      <c r="M30" s="48">
        <v>1.55E-2</v>
      </c>
      <c r="N30" s="64">
        <v>1.55E-2</v>
      </c>
      <c r="O30"/>
    </row>
    <row r="31" spans="1:15" ht="15" customHeight="1" x14ac:dyDescent="0.2">
      <c r="B31" s="43">
        <f t="shared" si="1"/>
        <v>28</v>
      </c>
      <c r="C31" s="48">
        <v>2.4E-2</v>
      </c>
      <c r="D31" s="61">
        <v>2.4E-2</v>
      </c>
      <c r="E31" s="61">
        <v>2.41E-2</v>
      </c>
      <c r="F31" s="48">
        <v>2.4399999999999998E-2</v>
      </c>
      <c r="G31" s="48">
        <v>2.3900000000000001E-2</v>
      </c>
      <c r="H31" s="48">
        <v>2.4E-2</v>
      </c>
      <c r="I31" s="48">
        <v>2.4E-2</v>
      </c>
      <c r="J31" s="48">
        <v>2.12E-2</v>
      </c>
      <c r="K31" s="48">
        <v>1.83E-2</v>
      </c>
      <c r="L31" s="48">
        <v>1.83E-2</v>
      </c>
      <c r="M31" s="48">
        <v>1.55E-2</v>
      </c>
      <c r="N31" s="65">
        <v>1.55E-2</v>
      </c>
      <c r="O31"/>
    </row>
    <row r="32" spans="1:15" ht="15" customHeight="1" x14ac:dyDescent="0.2">
      <c r="B32" s="43">
        <f t="shared" si="1"/>
        <v>29</v>
      </c>
      <c r="C32" s="48">
        <v>2.4E-2</v>
      </c>
      <c r="D32" s="62"/>
      <c r="E32" s="61">
        <v>2.4299999999999999E-2</v>
      </c>
      <c r="F32" s="48">
        <v>2.4500000000000001E-2</v>
      </c>
      <c r="G32" s="48">
        <v>2.3900000000000001E-2</v>
      </c>
      <c r="H32" s="48">
        <v>2.4E-2</v>
      </c>
      <c r="I32" s="48">
        <v>2.4E-2</v>
      </c>
      <c r="J32" s="48">
        <v>2.12E-2</v>
      </c>
      <c r="K32" s="48">
        <v>1.83E-2</v>
      </c>
      <c r="L32" s="48">
        <v>1.8200000000000001E-2</v>
      </c>
      <c r="M32" s="48">
        <v>1.5599999999999999E-2</v>
      </c>
      <c r="N32" s="65">
        <v>1.55E-2</v>
      </c>
      <c r="O32"/>
    </row>
    <row r="33" spans="1:19" ht="15" customHeight="1" x14ac:dyDescent="0.2">
      <c r="B33" s="43">
        <f t="shared" si="1"/>
        <v>30</v>
      </c>
      <c r="C33" s="48">
        <v>2.4E-2</v>
      </c>
      <c r="D33" s="62"/>
      <c r="E33" s="61">
        <v>2.4299999999999999E-2</v>
      </c>
      <c r="F33" s="48">
        <v>2.4500000000000001E-2</v>
      </c>
      <c r="G33" s="48">
        <v>2.3900000000000001E-2</v>
      </c>
      <c r="H33" s="48">
        <v>2.4E-2</v>
      </c>
      <c r="I33" s="48">
        <v>2.3900000000000001E-2</v>
      </c>
      <c r="J33" s="48">
        <v>2.1299999999999999E-2</v>
      </c>
      <c r="K33" s="48">
        <v>1.9E-2</v>
      </c>
      <c r="L33" s="48">
        <v>1.8200000000000001E-2</v>
      </c>
      <c r="M33" s="48">
        <v>1.5599999999999999E-2</v>
      </c>
      <c r="N33" s="64">
        <v>1.55E-2</v>
      </c>
      <c r="O33"/>
    </row>
    <row r="34" spans="1:19" ht="15" customHeight="1" thickBot="1" x14ac:dyDescent="0.25">
      <c r="B34" s="44">
        <f t="shared" si="1"/>
        <v>31</v>
      </c>
      <c r="C34" s="48">
        <v>2.4E-2</v>
      </c>
      <c r="D34" s="62"/>
      <c r="E34" s="61">
        <v>2.4299999999999999E-2</v>
      </c>
      <c r="F34" s="62"/>
      <c r="G34" s="48">
        <v>2.4E-2</v>
      </c>
      <c r="H34" s="62"/>
      <c r="I34" s="48">
        <v>2.4E-2</v>
      </c>
      <c r="J34" s="48">
        <v>2.1299999999999999E-2</v>
      </c>
      <c r="K34" s="62"/>
      <c r="L34" s="48">
        <v>1.5800000000000002E-2</v>
      </c>
      <c r="M34" s="62"/>
      <c r="N34" s="66">
        <v>1.55E-2</v>
      </c>
      <c r="O34" s="17"/>
    </row>
    <row r="35" spans="1:19" ht="15" customHeight="1" x14ac:dyDescent="0.2">
      <c r="A35" s="40" t="s">
        <v>1</v>
      </c>
      <c r="B35" s="45"/>
      <c r="C35" s="20">
        <f>AVERAGE(C4:C34)</f>
        <v>2.4000000000000011E-2</v>
      </c>
      <c r="D35" s="60">
        <f>AVERAGE(D4:D34)</f>
        <v>2.4000000000000011E-2</v>
      </c>
      <c r="E35" s="60">
        <f t="shared" ref="E35:N35" si="2">AVERAGE(E4:E34)</f>
        <v>2.405161290322581E-2</v>
      </c>
      <c r="F35" s="19">
        <f>AVERAGE(F4:F34)</f>
        <v>2.4236666666666663E-2</v>
      </c>
      <c r="G35" s="19">
        <f>AVERAGE(G4:G34)</f>
        <v>2.3909677419354843E-2</v>
      </c>
      <c r="H35" s="19">
        <f>AVERAGE(H4:H34)</f>
        <v>2.3776666666666675E-2</v>
      </c>
      <c r="I35" s="19">
        <f t="shared" si="2"/>
        <v>2.4029032258064523E-2</v>
      </c>
      <c r="J35" s="19">
        <f t="shared" si="2"/>
        <v>2.1258064516129029E-2</v>
      </c>
      <c r="K35" s="51">
        <f t="shared" si="2"/>
        <v>2.043E-2</v>
      </c>
      <c r="L35" s="51">
        <f t="shared" si="2"/>
        <v>1.8296774193548391E-2</v>
      </c>
      <c r="M35" s="51">
        <f t="shared" si="2"/>
        <v>1.5533333333333342E-2</v>
      </c>
      <c r="N35" s="20">
        <f t="shared" si="2"/>
        <v>1.5509677419354847E-2</v>
      </c>
      <c r="O35"/>
      <c r="P35" s="28"/>
      <c r="Q35" s="29"/>
      <c r="S35" s="25"/>
    </row>
    <row r="36" spans="1:19" ht="15" customHeight="1" x14ac:dyDescent="0.2">
      <c r="A36" s="41" t="s">
        <v>2</v>
      </c>
      <c r="B36" s="46"/>
      <c r="C36" s="22">
        <f>ROUND(C35,5)</f>
        <v>2.4E-2</v>
      </c>
      <c r="D36" s="21">
        <f>ROUND(D35,5)</f>
        <v>2.4E-2</v>
      </c>
      <c r="E36" s="21">
        <f t="shared" ref="E36:N36" si="3">ROUND(E35,5)</f>
        <v>2.4049999999999998E-2</v>
      </c>
      <c r="F36" s="21">
        <f t="shared" si="3"/>
        <v>2.4240000000000001E-2</v>
      </c>
      <c r="G36" s="21">
        <f>ROUND(G35,5)</f>
        <v>2.3910000000000001E-2</v>
      </c>
      <c r="H36" s="21">
        <f t="shared" si="3"/>
        <v>2.3779999999999999E-2</v>
      </c>
      <c r="I36" s="21">
        <f t="shared" si="3"/>
        <v>2.4029999999999999E-2</v>
      </c>
      <c r="J36" s="21">
        <f t="shared" si="3"/>
        <v>2.1260000000000001E-2</v>
      </c>
      <c r="K36" s="21">
        <f t="shared" si="3"/>
        <v>2.043E-2</v>
      </c>
      <c r="L36" s="21">
        <f t="shared" si="3"/>
        <v>1.83E-2</v>
      </c>
      <c r="M36" s="21">
        <f t="shared" si="3"/>
        <v>1.553E-2</v>
      </c>
      <c r="N36" s="22">
        <f t="shared" si="3"/>
        <v>1.5509999999999999E-2</v>
      </c>
      <c r="O36" s="32"/>
      <c r="P36" s="30"/>
      <c r="Q36" s="31"/>
    </row>
    <row r="37" spans="1:19" ht="15" customHeight="1" thickBot="1" x14ac:dyDescent="0.25">
      <c r="A37" s="42" t="s">
        <v>3</v>
      </c>
      <c r="B37" s="47"/>
      <c r="C37" s="24">
        <f>100-(100*C36)</f>
        <v>97.6</v>
      </c>
      <c r="D37" s="23">
        <f t="shared" ref="D37:N37" si="4">100-(100*D36)</f>
        <v>97.6</v>
      </c>
      <c r="E37" s="23">
        <f t="shared" si="4"/>
        <v>97.594999999999999</v>
      </c>
      <c r="F37" s="23">
        <f t="shared" si="4"/>
        <v>97.575999999999993</v>
      </c>
      <c r="G37" s="23">
        <f t="shared" si="4"/>
        <v>97.608999999999995</v>
      </c>
      <c r="H37" s="23">
        <f t="shared" si="4"/>
        <v>97.622</v>
      </c>
      <c r="I37" s="23">
        <f t="shared" si="4"/>
        <v>97.596999999999994</v>
      </c>
      <c r="J37" s="23">
        <f t="shared" si="4"/>
        <v>97.873999999999995</v>
      </c>
      <c r="K37" s="23">
        <f t="shared" si="4"/>
        <v>97.956999999999994</v>
      </c>
      <c r="L37" s="23">
        <f t="shared" si="4"/>
        <v>98.17</v>
      </c>
      <c r="M37" s="23">
        <f t="shared" si="4"/>
        <v>98.447000000000003</v>
      </c>
      <c r="N37" s="24">
        <f t="shared" si="4"/>
        <v>98.448999999999998</v>
      </c>
      <c r="O37"/>
      <c r="P37" s="30"/>
      <c r="Q37" s="31"/>
    </row>
    <row r="38" spans="1:19" ht="15" customHeight="1" x14ac:dyDescent="0.2">
      <c r="A38" s="57"/>
      <c r="C38" s="57"/>
      <c r="D38" s="12"/>
      <c r="E38" s="12"/>
      <c r="F38" s="12"/>
      <c r="G38" s="12"/>
      <c r="H38" s="12"/>
      <c r="I38" s="12"/>
      <c r="J38" s="12"/>
      <c r="K38" s="12"/>
      <c r="L38" s="12"/>
      <c r="M38" s="12"/>
      <c r="N38" s="12"/>
      <c r="O38"/>
      <c r="P38" s="28"/>
      <c r="Q38" s="29"/>
    </row>
    <row r="39" spans="1:19" ht="15" customHeight="1" x14ac:dyDescent="0.2">
      <c r="A39" s="7" t="s">
        <v>6</v>
      </c>
      <c r="B39" s="59"/>
      <c r="C39" s="69" t="s">
        <v>49</v>
      </c>
      <c r="D39" s="69"/>
      <c r="E39" s="69"/>
      <c r="F39" s="69"/>
      <c r="G39" s="69"/>
      <c r="H39" s="69"/>
      <c r="I39" s="69"/>
      <c r="J39" s="69"/>
      <c r="K39" s="69"/>
      <c r="L39" s="69"/>
      <c r="M39" s="69"/>
      <c r="N39" s="69"/>
      <c r="O39"/>
      <c r="P39" s="28"/>
      <c r="Q39" s="29"/>
    </row>
    <row r="40" spans="1:19" ht="15" customHeight="1" x14ac:dyDescent="0.2">
      <c r="A40" s="7"/>
      <c r="B40" s="59"/>
      <c r="C40" s="69"/>
      <c r="D40" s="69"/>
      <c r="E40" s="69"/>
      <c r="F40" s="69"/>
      <c r="G40" s="69"/>
      <c r="H40" s="69"/>
      <c r="I40" s="69"/>
      <c r="J40" s="69"/>
      <c r="K40" s="69"/>
      <c r="L40" s="69"/>
      <c r="M40" s="69"/>
      <c r="N40" s="69"/>
      <c r="O40"/>
      <c r="P40" s="28"/>
      <c r="Q40" s="29"/>
    </row>
    <row r="41" spans="1:19" ht="15" customHeight="1" x14ac:dyDescent="0.2">
      <c r="B41" s="59"/>
      <c r="C41" s="69"/>
      <c r="D41" s="69"/>
      <c r="E41" s="69"/>
      <c r="F41" s="69"/>
      <c r="G41" s="69"/>
      <c r="H41" s="69"/>
      <c r="I41" s="69"/>
      <c r="J41" s="69"/>
      <c r="K41" s="69"/>
      <c r="L41" s="69"/>
      <c r="M41" s="69"/>
      <c r="N41" s="69"/>
      <c r="O41"/>
      <c r="P41" s="28"/>
      <c r="Q41" s="29"/>
      <c r="S41" s="25"/>
    </row>
    <row r="42" spans="1:19" ht="15" customHeight="1" x14ac:dyDescent="0.2">
      <c r="B42" s="59"/>
      <c r="C42" s="69"/>
      <c r="D42" s="69"/>
      <c r="E42" s="69"/>
      <c r="F42" s="69"/>
      <c r="G42" s="69"/>
      <c r="H42" s="69"/>
      <c r="I42" s="69"/>
      <c r="J42" s="69"/>
      <c r="K42" s="69"/>
      <c r="L42" s="69"/>
      <c r="M42" s="69"/>
      <c r="N42" s="69"/>
      <c r="O42"/>
      <c r="P42" s="33"/>
      <c r="Q42" s="29"/>
    </row>
    <row r="43" spans="1:19" ht="15" customHeight="1" x14ac:dyDescent="0.2">
      <c r="B43" s="59"/>
      <c r="C43" s="69"/>
      <c r="D43" s="69"/>
      <c r="E43" s="69"/>
      <c r="F43" s="69"/>
      <c r="G43" s="69"/>
      <c r="H43" s="69"/>
      <c r="I43" s="69"/>
      <c r="J43" s="69"/>
      <c r="K43" s="69"/>
      <c r="L43" s="69"/>
      <c r="M43" s="69"/>
      <c r="N43" s="69"/>
      <c r="P43" s="27"/>
      <c r="Q43"/>
    </row>
    <row r="44" spans="1:19" ht="15" customHeight="1" x14ac:dyDescent="0.2">
      <c r="B44" s="59"/>
      <c r="C44" s="69"/>
      <c r="D44" s="69"/>
      <c r="E44" s="69"/>
      <c r="F44" s="69"/>
      <c r="G44" s="69"/>
      <c r="H44" s="69"/>
      <c r="I44" s="69"/>
      <c r="J44" s="69"/>
      <c r="K44" s="69"/>
      <c r="L44" s="69"/>
      <c r="M44" s="69"/>
      <c r="N44" s="69"/>
      <c r="P44" s="27"/>
      <c r="Q44" s="29"/>
    </row>
    <row r="45" spans="1:19" ht="15" customHeight="1" x14ac:dyDescent="0.2">
      <c r="B45" s="59"/>
      <c r="C45" s="59"/>
      <c r="D45" s="59"/>
      <c r="E45" s="59"/>
      <c r="F45" s="59"/>
      <c r="G45" s="59"/>
      <c r="H45" s="59"/>
      <c r="I45" s="59"/>
      <c r="J45" s="59"/>
      <c r="K45" s="59"/>
      <c r="L45" s="59"/>
      <c r="M45" s="59"/>
      <c r="N45" s="59"/>
      <c r="P45" s="27"/>
      <c r="Q45"/>
    </row>
    <row r="46" spans="1:19" ht="15" customHeight="1" x14ac:dyDescent="0.2">
      <c r="A46" s="2" t="s">
        <v>4</v>
      </c>
      <c r="B46" s="58"/>
      <c r="C46" s="58" t="s">
        <v>48</v>
      </c>
      <c r="P46" s="27"/>
      <c r="Q46"/>
    </row>
    <row r="47" spans="1:19" ht="15" customHeight="1" x14ac:dyDescent="0.2">
      <c r="B47" s="58"/>
      <c r="C47" s="57" t="s">
        <v>47</v>
      </c>
      <c r="P47" s="27"/>
      <c r="Q47"/>
    </row>
    <row r="48" spans="1:19" ht="15" customHeight="1" x14ac:dyDescent="0.2">
      <c r="P48" s="27"/>
      <c r="Q48"/>
    </row>
    <row r="49" spans="10:17" ht="15" customHeight="1" x14ac:dyDescent="0.2">
      <c r="J49" s="6"/>
      <c r="P49" s="27"/>
      <c r="Q49"/>
    </row>
    <row r="50" spans="10:17" ht="15" customHeight="1" x14ac:dyDescent="0.2">
      <c r="P50" s="27"/>
      <c r="Q50"/>
    </row>
  </sheetData>
  <sortState xmlns:xlrd2="http://schemas.microsoft.com/office/spreadsheetml/2017/richdata2" ref="P4:Q31">
    <sortCondition ref="P4"/>
  </sortState>
  <mergeCells count="2">
    <mergeCell ref="A6:A7"/>
    <mergeCell ref="C39:N44"/>
  </mergeCells>
  <hyperlinks>
    <hyperlink ref="C46" r:id="rId1" xr:uid="{00000000-0004-0000-0100-000000000000}"/>
    <hyperlink ref="C47" r:id="rId2" xr:uid="{00000000-0004-0000-0100-000001000000}"/>
  </hyperlinks>
  <printOptions horizontalCentered="1" verticalCentered="1"/>
  <pageMargins left="0.5" right="0.5" top="0.5" bottom="0.5" header="0.5" footer="0.5"/>
  <pageSetup scale="66" orientation="landscape" r:id="rId3"/>
  <headerFooter alignWithMargins="0"/>
  <rowBreaks count="1" manualBreakCount="1">
    <brk id="5"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Y395"/>
  <sheetViews>
    <sheetView workbookViewId="0">
      <selection activeCell="A30" sqref="A30"/>
    </sheetView>
  </sheetViews>
  <sheetFormatPr defaultRowHeight="12.75" x14ac:dyDescent="0.2"/>
  <cols>
    <col min="1" max="1" width="10.140625" bestFit="1" customWidth="1"/>
    <col min="2" max="2" width="10.5703125" customWidth="1"/>
    <col min="3" max="3" width="25.7109375" customWidth="1"/>
    <col min="4" max="4" width="10.85546875" customWidth="1"/>
    <col min="5" max="5" width="15.42578125" customWidth="1"/>
    <col min="6" max="6" width="7.28515625" bestFit="1" customWidth="1"/>
    <col min="7" max="7" width="30.42578125" customWidth="1"/>
    <col min="8" max="8" width="11.85546875" customWidth="1"/>
    <col min="9" max="9" width="25.85546875" customWidth="1"/>
    <col min="10" max="10" width="11.85546875" customWidth="1"/>
    <col min="11" max="11" width="22.42578125" customWidth="1"/>
    <col min="12" max="12" width="16.140625" customWidth="1"/>
    <col min="13" max="13" width="12.85546875" customWidth="1"/>
    <col min="14" max="14" width="14.42578125" customWidth="1"/>
    <col min="15" max="15" width="14.7109375" customWidth="1"/>
    <col min="16" max="16" width="16.7109375" customWidth="1"/>
    <col min="17" max="17" width="11.85546875" customWidth="1"/>
    <col min="18" max="18" width="11.7109375" customWidth="1"/>
    <col min="19" max="19" width="16.42578125" customWidth="1"/>
    <col min="20" max="20" width="16.7109375" customWidth="1"/>
    <col min="21" max="21" width="15.85546875" customWidth="1"/>
    <col min="22" max="22" width="13.42578125" customWidth="1"/>
    <col min="23" max="23" width="39.5703125" customWidth="1"/>
    <col min="24" max="24" width="19.5703125" customWidth="1"/>
    <col min="25" max="25" width="18.140625" customWidth="1"/>
  </cols>
  <sheetData>
    <row r="1" spans="1:25" x14ac:dyDescent="0.2">
      <c r="A1" t="s">
        <v>7</v>
      </c>
      <c r="B1" t="s">
        <v>8</v>
      </c>
      <c r="C1" t="s">
        <v>9</v>
      </c>
      <c r="D1" t="s">
        <v>10</v>
      </c>
      <c r="E1" t="s">
        <v>11</v>
      </c>
      <c r="F1" t="s">
        <v>12</v>
      </c>
      <c r="G1" t="s">
        <v>28</v>
      </c>
      <c r="H1" t="s">
        <v>29</v>
      </c>
      <c r="I1" t="s">
        <v>30</v>
      </c>
      <c r="J1" t="s">
        <v>31</v>
      </c>
      <c r="K1" t="s">
        <v>13</v>
      </c>
      <c r="L1" t="s">
        <v>14</v>
      </c>
      <c r="M1" t="s">
        <v>15</v>
      </c>
      <c r="N1" t="s">
        <v>16</v>
      </c>
      <c r="O1" t="s">
        <v>17</v>
      </c>
      <c r="P1" t="s">
        <v>18</v>
      </c>
      <c r="Q1" t="s">
        <v>19</v>
      </c>
      <c r="R1" t="s">
        <v>20</v>
      </c>
      <c r="S1" t="s">
        <v>21</v>
      </c>
      <c r="T1" t="s">
        <v>22</v>
      </c>
      <c r="U1" t="s">
        <v>23</v>
      </c>
      <c r="V1" t="s">
        <v>24</v>
      </c>
      <c r="W1" t="s">
        <v>25</v>
      </c>
      <c r="X1" t="s">
        <v>26</v>
      </c>
      <c r="Y1" t="s">
        <v>27</v>
      </c>
    </row>
    <row r="2" spans="1:25" x14ac:dyDescent="0.2">
      <c r="A2" s="16" t="s">
        <v>32</v>
      </c>
      <c r="B2" t="b">
        <v>0</v>
      </c>
      <c r="C2" s="16" t="s">
        <v>33</v>
      </c>
      <c r="D2" s="16" t="s">
        <v>34</v>
      </c>
      <c r="E2" s="17">
        <v>42034</v>
      </c>
      <c r="F2" s="16" t="s">
        <v>35</v>
      </c>
      <c r="G2" s="16" t="s">
        <v>5</v>
      </c>
      <c r="H2" s="16" t="s">
        <v>34</v>
      </c>
      <c r="I2" s="16" t="s">
        <v>36</v>
      </c>
      <c r="J2" s="16" t="s">
        <v>34</v>
      </c>
      <c r="K2" s="16" t="s">
        <v>37</v>
      </c>
      <c r="L2" s="16" t="s">
        <v>38</v>
      </c>
      <c r="M2">
        <v>2</v>
      </c>
      <c r="N2" s="16" t="s">
        <v>39</v>
      </c>
      <c r="O2" s="16" t="s">
        <v>40</v>
      </c>
      <c r="P2" s="16" t="s">
        <v>41</v>
      </c>
      <c r="Q2" s="16" t="s">
        <v>39</v>
      </c>
      <c r="R2" s="16" t="s">
        <v>42</v>
      </c>
      <c r="S2" s="16" t="s">
        <v>43</v>
      </c>
      <c r="T2" s="16" t="s">
        <v>39</v>
      </c>
      <c r="U2" s="16" t="s">
        <v>38</v>
      </c>
      <c r="V2" s="16" t="s">
        <v>44</v>
      </c>
      <c r="X2" s="17">
        <v>42033</v>
      </c>
      <c r="Y2">
        <v>0.11</v>
      </c>
    </row>
    <row r="3" spans="1:25" x14ac:dyDescent="0.2">
      <c r="A3" s="16" t="s">
        <v>32</v>
      </c>
      <c r="B3" t="b">
        <v>0</v>
      </c>
      <c r="C3" s="16" t="s">
        <v>33</v>
      </c>
      <c r="D3" s="16" t="s">
        <v>34</v>
      </c>
      <c r="E3" s="17">
        <v>42034</v>
      </c>
      <c r="F3" s="16" t="s">
        <v>35</v>
      </c>
      <c r="G3" s="16" t="s">
        <v>5</v>
      </c>
      <c r="H3" s="16" t="s">
        <v>34</v>
      </c>
      <c r="I3" s="16" t="s">
        <v>36</v>
      </c>
      <c r="J3" s="16" t="s">
        <v>34</v>
      </c>
      <c r="K3" s="16" t="s">
        <v>37</v>
      </c>
      <c r="L3" s="16" t="s">
        <v>38</v>
      </c>
      <c r="M3">
        <v>2</v>
      </c>
      <c r="N3" s="16" t="s">
        <v>39</v>
      </c>
      <c r="O3" s="16" t="s">
        <v>40</v>
      </c>
      <c r="P3" s="16" t="s">
        <v>41</v>
      </c>
      <c r="Q3" s="16" t="s">
        <v>39</v>
      </c>
      <c r="R3" s="16" t="s">
        <v>42</v>
      </c>
      <c r="S3" s="16" t="s">
        <v>43</v>
      </c>
      <c r="T3" s="16" t="s">
        <v>39</v>
      </c>
      <c r="U3" s="16" t="s">
        <v>38</v>
      </c>
      <c r="V3" s="16" t="s">
        <v>44</v>
      </c>
      <c r="X3" s="17">
        <v>42032</v>
      </c>
      <c r="Y3">
        <v>0.12</v>
      </c>
    </row>
    <row r="4" spans="1:25" x14ac:dyDescent="0.2">
      <c r="A4" s="16" t="s">
        <v>32</v>
      </c>
      <c r="B4" t="b">
        <v>0</v>
      </c>
      <c r="C4" s="16" t="s">
        <v>33</v>
      </c>
      <c r="D4" s="16" t="s">
        <v>34</v>
      </c>
      <c r="E4" s="17">
        <v>42034</v>
      </c>
      <c r="F4" s="16" t="s">
        <v>35</v>
      </c>
      <c r="G4" s="16" t="s">
        <v>5</v>
      </c>
      <c r="H4" s="16" t="s">
        <v>34</v>
      </c>
      <c r="I4" s="16" t="s">
        <v>36</v>
      </c>
      <c r="J4" s="16" t="s">
        <v>34</v>
      </c>
      <c r="K4" s="16" t="s">
        <v>37</v>
      </c>
      <c r="L4" s="16" t="s">
        <v>38</v>
      </c>
      <c r="M4">
        <v>2</v>
      </c>
      <c r="N4" s="16" t="s">
        <v>39</v>
      </c>
      <c r="O4" s="16" t="s">
        <v>40</v>
      </c>
      <c r="P4" s="16" t="s">
        <v>41</v>
      </c>
      <c r="Q4" s="16" t="s">
        <v>39</v>
      </c>
      <c r="R4" s="16" t="s">
        <v>42</v>
      </c>
      <c r="S4" s="16" t="s">
        <v>43</v>
      </c>
      <c r="T4" s="16" t="s">
        <v>39</v>
      </c>
      <c r="U4" s="16" t="s">
        <v>38</v>
      </c>
      <c r="V4" s="16" t="s">
        <v>44</v>
      </c>
      <c r="X4" s="17">
        <v>42031</v>
      </c>
      <c r="Y4">
        <v>0.11</v>
      </c>
    </row>
    <row r="5" spans="1:25" x14ac:dyDescent="0.2">
      <c r="A5" s="16" t="s">
        <v>32</v>
      </c>
      <c r="B5" t="b">
        <v>0</v>
      </c>
      <c r="C5" s="16" t="s">
        <v>33</v>
      </c>
      <c r="D5" s="16" t="s">
        <v>34</v>
      </c>
      <c r="E5" s="17">
        <v>42034</v>
      </c>
      <c r="F5" s="16" t="s">
        <v>35</v>
      </c>
      <c r="G5" s="16" t="s">
        <v>5</v>
      </c>
      <c r="H5" s="16" t="s">
        <v>34</v>
      </c>
      <c r="I5" s="16" t="s">
        <v>36</v>
      </c>
      <c r="J5" s="16" t="s">
        <v>34</v>
      </c>
      <c r="K5" s="16" t="s">
        <v>37</v>
      </c>
      <c r="L5" s="16" t="s">
        <v>38</v>
      </c>
      <c r="M5">
        <v>2</v>
      </c>
      <c r="N5" s="16" t="s">
        <v>39</v>
      </c>
      <c r="O5" s="16" t="s">
        <v>40</v>
      </c>
      <c r="P5" s="16" t="s">
        <v>41</v>
      </c>
      <c r="Q5" s="16" t="s">
        <v>39</v>
      </c>
      <c r="R5" s="16" t="s">
        <v>42</v>
      </c>
      <c r="S5" s="16" t="s">
        <v>43</v>
      </c>
      <c r="T5" s="16" t="s">
        <v>39</v>
      </c>
      <c r="U5" s="16" t="s">
        <v>38</v>
      </c>
      <c r="V5" s="16" t="s">
        <v>44</v>
      </c>
      <c r="X5" s="17">
        <v>42030</v>
      </c>
      <c r="Y5">
        <v>0.12</v>
      </c>
    </row>
    <row r="6" spans="1:25" x14ac:dyDescent="0.2">
      <c r="A6" s="16" t="s">
        <v>32</v>
      </c>
      <c r="B6" t="b">
        <v>0</v>
      </c>
      <c r="C6" s="16" t="s">
        <v>33</v>
      </c>
      <c r="D6" s="16" t="s">
        <v>34</v>
      </c>
      <c r="E6" s="17">
        <v>42034</v>
      </c>
      <c r="F6" s="16" t="s">
        <v>35</v>
      </c>
      <c r="G6" s="16" t="s">
        <v>5</v>
      </c>
      <c r="H6" s="16" t="s">
        <v>34</v>
      </c>
      <c r="I6" s="16" t="s">
        <v>36</v>
      </c>
      <c r="J6" s="16" t="s">
        <v>34</v>
      </c>
      <c r="K6" s="16" t="s">
        <v>37</v>
      </c>
      <c r="L6" s="16" t="s">
        <v>38</v>
      </c>
      <c r="M6">
        <v>2</v>
      </c>
      <c r="N6" s="16" t="s">
        <v>39</v>
      </c>
      <c r="O6" s="16" t="s">
        <v>40</v>
      </c>
      <c r="P6" s="16" t="s">
        <v>41</v>
      </c>
      <c r="Q6" s="16" t="s">
        <v>39</v>
      </c>
      <c r="R6" s="16" t="s">
        <v>42</v>
      </c>
      <c r="S6" s="16" t="s">
        <v>43</v>
      </c>
      <c r="T6" s="16" t="s">
        <v>39</v>
      </c>
      <c r="U6" s="16" t="s">
        <v>38</v>
      </c>
      <c r="V6" s="16" t="s">
        <v>44</v>
      </c>
      <c r="X6" s="17">
        <v>42027</v>
      </c>
      <c r="Y6">
        <v>0.12</v>
      </c>
    </row>
    <row r="7" spans="1:25" x14ac:dyDescent="0.2">
      <c r="A7" s="16" t="s">
        <v>32</v>
      </c>
      <c r="B7" t="b">
        <v>0</v>
      </c>
      <c r="C7" s="16" t="s">
        <v>33</v>
      </c>
      <c r="D7" s="16" t="s">
        <v>34</v>
      </c>
      <c r="E7" s="17">
        <v>42034</v>
      </c>
      <c r="F7" s="16" t="s">
        <v>35</v>
      </c>
      <c r="G7" s="16" t="s">
        <v>5</v>
      </c>
      <c r="H7" s="16" t="s">
        <v>34</v>
      </c>
      <c r="I7" s="16" t="s">
        <v>36</v>
      </c>
      <c r="J7" s="16" t="s">
        <v>34</v>
      </c>
      <c r="K7" s="16" t="s">
        <v>37</v>
      </c>
      <c r="L7" s="16" t="s">
        <v>38</v>
      </c>
      <c r="M7">
        <v>2</v>
      </c>
      <c r="N7" s="16" t="s">
        <v>39</v>
      </c>
      <c r="O7" s="16" t="s">
        <v>40</v>
      </c>
      <c r="P7" s="16" t="s">
        <v>41</v>
      </c>
      <c r="Q7" s="16" t="s">
        <v>39</v>
      </c>
      <c r="R7" s="16" t="s">
        <v>42</v>
      </c>
      <c r="S7" s="16" t="s">
        <v>43</v>
      </c>
      <c r="T7" s="16" t="s">
        <v>39</v>
      </c>
      <c r="U7" s="16" t="s">
        <v>38</v>
      </c>
      <c r="V7" s="16" t="s">
        <v>44</v>
      </c>
      <c r="X7" s="17">
        <v>42026</v>
      </c>
      <c r="Y7">
        <v>0.12</v>
      </c>
    </row>
    <row r="8" spans="1:25" x14ac:dyDescent="0.2">
      <c r="A8" s="16" t="s">
        <v>32</v>
      </c>
      <c r="B8" t="b">
        <v>0</v>
      </c>
      <c r="C8" s="16" t="s">
        <v>33</v>
      </c>
      <c r="D8" s="16" t="s">
        <v>34</v>
      </c>
      <c r="E8" s="17">
        <v>42034</v>
      </c>
      <c r="F8" s="16" t="s">
        <v>35</v>
      </c>
      <c r="G8" s="16" t="s">
        <v>5</v>
      </c>
      <c r="H8" s="16" t="s">
        <v>34</v>
      </c>
      <c r="I8" s="16" t="s">
        <v>36</v>
      </c>
      <c r="J8" s="16" t="s">
        <v>34</v>
      </c>
      <c r="K8" s="16" t="s">
        <v>37</v>
      </c>
      <c r="L8" s="16" t="s">
        <v>38</v>
      </c>
      <c r="M8">
        <v>2</v>
      </c>
      <c r="N8" s="16" t="s">
        <v>39</v>
      </c>
      <c r="O8" s="16" t="s">
        <v>40</v>
      </c>
      <c r="P8" s="16" t="s">
        <v>41</v>
      </c>
      <c r="Q8" s="16" t="s">
        <v>39</v>
      </c>
      <c r="R8" s="16" t="s">
        <v>42</v>
      </c>
      <c r="S8" s="16" t="s">
        <v>43</v>
      </c>
      <c r="T8" s="16" t="s">
        <v>39</v>
      </c>
      <c r="U8" s="16" t="s">
        <v>38</v>
      </c>
      <c r="V8" s="16" t="s">
        <v>44</v>
      </c>
      <c r="W8" t="b">
        <v>1</v>
      </c>
      <c r="X8" s="17">
        <v>42025</v>
      </c>
      <c r="Y8">
        <v>0.12</v>
      </c>
    </row>
    <row r="9" spans="1:25" x14ac:dyDescent="0.2">
      <c r="A9" s="16" t="s">
        <v>32</v>
      </c>
      <c r="B9" t="b">
        <v>0</v>
      </c>
      <c r="C9" s="16" t="s">
        <v>33</v>
      </c>
      <c r="D9" s="16" t="s">
        <v>34</v>
      </c>
      <c r="E9" s="17">
        <v>42034</v>
      </c>
      <c r="F9" s="16" t="s">
        <v>35</v>
      </c>
      <c r="G9" s="16" t="s">
        <v>5</v>
      </c>
      <c r="H9" s="16" t="s">
        <v>34</v>
      </c>
      <c r="I9" s="16" t="s">
        <v>36</v>
      </c>
      <c r="J9" s="16" t="s">
        <v>34</v>
      </c>
      <c r="K9" s="16" t="s">
        <v>37</v>
      </c>
      <c r="L9" s="16" t="s">
        <v>38</v>
      </c>
      <c r="M9">
        <v>2</v>
      </c>
      <c r="N9" s="16" t="s">
        <v>39</v>
      </c>
      <c r="O9" s="16" t="s">
        <v>40</v>
      </c>
      <c r="P9" s="16" t="s">
        <v>41</v>
      </c>
      <c r="Q9" s="16" t="s">
        <v>39</v>
      </c>
      <c r="R9" s="16" t="s">
        <v>42</v>
      </c>
      <c r="S9" s="16" t="s">
        <v>43</v>
      </c>
      <c r="T9" s="16" t="s">
        <v>39</v>
      </c>
      <c r="U9" s="16" t="s">
        <v>38</v>
      </c>
      <c r="V9" s="16" t="s">
        <v>44</v>
      </c>
      <c r="X9" s="17">
        <v>42024</v>
      </c>
      <c r="Y9">
        <v>0.12</v>
      </c>
    </row>
    <row r="10" spans="1:25" x14ac:dyDescent="0.2">
      <c r="A10" s="16" t="s">
        <v>32</v>
      </c>
      <c r="B10" t="b">
        <v>0</v>
      </c>
      <c r="C10" s="16" t="s">
        <v>33</v>
      </c>
      <c r="D10" s="16" t="s">
        <v>34</v>
      </c>
      <c r="E10" s="17">
        <v>42034</v>
      </c>
      <c r="F10" s="16" t="s">
        <v>35</v>
      </c>
      <c r="G10" s="16" t="s">
        <v>5</v>
      </c>
      <c r="H10" s="16" t="s">
        <v>34</v>
      </c>
      <c r="I10" s="16" t="s">
        <v>36</v>
      </c>
      <c r="J10" s="16" t="s">
        <v>34</v>
      </c>
      <c r="K10" s="16" t="s">
        <v>37</v>
      </c>
      <c r="L10" s="16" t="s">
        <v>38</v>
      </c>
      <c r="M10">
        <v>2</v>
      </c>
      <c r="N10" s="16" t="s">
        <v>39</v>
      </c>
      <c r="O10" s="16" t="s">
        <v>40</v>
      </c>
      <c r="P10" s="16" t="s">
        <v>41</v>
      </c>
      <c r="Q10" s="16" t="s">
        <v>39</v>
      </c>
      <c r="R10" s="16" t="s">
        <v>42</v>
      </c>
      <c r="S10" s="16" t="s">
        <v>43</v>
      </c>
      <c r="T10" s="16" t="s">
        <v>39</v>
      </c>
      <c r="U10" s="16" t="s">
        <v>38</v>
      </c>
      <c r="V10" s="16" t="s">
        <v>44</v>
      </c>
      <c r="X10" s="17">
        <v>42023</v>
      </c>
      <c r="Y10">
        <v>0</v>
      </c>
    </row>
    <row r="11" spans="1:25" x14ac:dyDescent="0.2">
      <c r="A11" s="16" t="s">
        <v>32</v>
      </c>
      <c r="B11" t="b">
        <v>0</v>
      </c>
      <c r="C11" s="16" t="s">
        <v>33</v>
      </c>
      <c r="D11" s="16" t="s">
        <v>34</v>
      </c>
      <c r="E11" s="17">
        <v>42034</v>
      </c>
      <c r="F11" s="16" t="s">
        <v>35</v>
      </c>
      <c r="G11" s="16" t="s">
        <v>5</v>
      </c>
      <c r="H11" s="16" t="s">
        <v>34</v>
      </c>
      <c r="I11" s="16" t="s">
        <v>36</v>
      </c>
      <c r="J11" s="16" t="s">
        <v>34</v>
      </c>
      <c r="K11" s="16" t="s">
        <v>37</v>
      </c>
      <c r="L11" s="16" t="s">
        <v>38</v>
      </c>
      <c r="M11">
        <v>2</v>
      </c>
      <c r="N11" s="16" t="s">
        <v>39</v>
      </c>
      <c r="O11" s="16" t="s">
        <v>40</v>
      </c>
      <c r="P11" s="16" t="s">
        <v>41</v>
      </c>
      <c r="Q11" s="16" t="s">
        <v>39</v>
      </c>
      <c r="R11" s="16" t="s">
        <v>42</v>
      </c>
      <c r="S11" s="16" t="s">
        <v>43</v>
      </c>
      <c r="T11" s="16" t="s">
        <v>39</v>
      </c>
      <c r="U11" s="16" t="s">
        <v>46</v>
      </c>
      <c r="V11" s="16" t="s">
        <v>44</v>
      </c>
      <c r="X11" s="17">
        <v>42020</v>
      </c>
      <c r="Y11">
        <v>0.13</v>
      </c>
    </row>
    <row r="12" spans="1:25" x14ac:dyDescent="0.2">
      <c r="A12" s="16" t="s">
        <v>32</v>
      </c>
      <c r="B12" t="b">
        <v>0</v>
      </c>
      <c r="C12" s="16" t="s">
        <v>33</v>
      </c>
      <c r="D12" s="16" t="s">
        <v>34</v>
      </c>
      <c r="E12" s="17">
        <v>42034</v>
      </c>
      <c r="F12" s="16" t="s">
        <v>35</v>
      </c>
      <c r="G12" s="16" t="s">
        <v>5</v>
      </c>
      <c r="H12" s="16" t="s">
        <v>34</v>
      </c>
      <c r="I12" s="16" t="s">
        <v>36</v>
      </c>
      <c r="J12" s="16" t="s">
        <v>34</v>
      </c>
      <c r="K12" s="16" t="s">
        <v>37</v>
      </c>
      <c r="L12" s="16" t="s">
        <v>38</v>
      </c>
      <c r="M12">
        <v>2</v>
      </c>
      <c r="N12" s="16" t="s">
        <v>39</v>
      </c>
      <c r="O12" s="16" t="s">
        <v>40</v>
      </c>
      <c r="P12" s="16" t="s">
        <v>41</v>
      </c>
      <c r="Q12" s="16" t="s">
        <v>39</v>
      </c>
      <c r="R12" s="16" t="s">
        <v>42</v>
      </c>
      <c r="S12" s="16" t="s">
        <v>43</v>
      </c>
      <c r="T12" s="16" t="s">
        <v>39</v>
      </c>
      <c r="U12" s="16" t="s">
        <v>38</v>
      </c>
      <c r="V12" s="16" t="s">
        <v>44</v>
      </c>
      <c r="X12" s="17">
        <v>42019</v>
      </c>
      <c r="Y12">
        <v>0.12</v>
      </c>
    </row>
    <row r="13" spans="1:25" x14ac:dyDescent="0.2">
      <c r="A13" s="16" t="s">
        <v>32</v>
      </c>
      <c r="B13" t="b">
        <v>0</v>
      </c>
      <c r="C13" s="16" t="s">
        <v>33</v>
      </c>
      <c r="D13" s="16" t="s">
        <v>34</v>
      </c>
      <c r="E13" s="17">
        <v>42034</v>
      </c>
      <c r="F13" s="16" t="s">
        <v>35</v>
      </c>
      <c r="G13" s="16" t="s">
        <v>5</v>
      </c>
      <c r="H13" s="16" t="s">
        <v>34</v>
      </c>
      <c r="I13" s="16" t="s">
        <v>36</v>
      </c>
      <c r="J13" s="16" t="s">
        <v>34</v>
      </c>
      <c r="K13" s="16" t="s">
        <v>37</v>
      </c>
      <c r="L13" s="16" t="s">
        <v>38</v>
      </c>
      <c r="M13">
        <v>2</v>
      </c>
      <c r="N13" s="16" t="s">
        <v>39</v>
      </c>
      <c r="O13" s="16" t="s">
        <v>40</v>
      </c>
      <c r="P13" s="16" t="s">
        <v>41</v>
      </c>
      <c r="Q13" s="16" t="s">
        <v>39</v>
      </c>
      <c r="R13" s="16" t="s">
        <v>42</v>
      </c>
      <c r="S13" s="16" t="s">
        <v>43</v>
      </c>
      <c r="T13" s="16" t="s">
        <v>39</v>
      </c>
      <c r="U13" s="16" t="s">
        <v>38</v>
      </c>
      <c r="V13" s="16" t="s">
        <v>44</v>
      </c>
      <c r="X13" s="17">
        <v>42018</v>
      </c>
      <c r="Y13">
        <v>0.12</v>
      </c>
    </row>
    <row r="14" spans="1:25" x14ac:dyDescent="0.2">
      <c r="A14" s="16" t="s">
        <v>32</v>
      </c>
      <c r="B14" t="b">
        <v>0</v>
      </c>
      <c r="C14" s="16" t="s">
        <v>33</v>
      </c>
      <c r="D14" s="16" t="s">
        <v>34</v>
      </c>
      <c r="E14" s="17">
        <v>42034</v>
      </c>
      <c r="F14" s="16" t="s">
        <v>35</v>
      </c>
      <c r="G14" s="16" t="s">
        <v>5</v>
      </c>
      <c r="H14" s="16" t="s">
        <v>34</v>
      </c>
      <c r="I14" s="16" t="s">
        <v>36</v>
      </c>
      <c r="J14" s="16" t="s">
        <v>34</v>
      </c>
      <c r="K14" s="16" t="s">
        <v>37</v>
      </c>
      <c r="L14" s="16" t="s">
        <v>38</v>
      </c>
      <c r="M14">
        <v>2</v>
      </c>
      <c r="N14" s="16" t="s">
        <v>39</v>
      </c>
      <c r="O14" s="16" t="s">
        <v>40</v>
      </c>
      <c r="P14" s="16" t="s">
        <v>41</v>
      </c>
      <c r="Q14" s="16" t="s">
        <v>39</v>
      </c>
      <c r="R14" s="16" t="s">
        <v>42</v>
      </c>
      <c r="S14" s="16" t="s">
        <v>43</v>
      </c>
      <c r="T14" s="16" t="s">
        <v>39</v>
      </c>
      <c r="U14" s="16" t="s">
        <v>46</v>
      </c>
      <c r="V14" s="16" t="s">
        <v>44</v>
      </c>
      <c r="X14" s="17">
        <v>42017</v>
      </c>
      <c r="Y14">
        <v>0.12</v>
      </c>
    </row>
    <row r="15" spans="1:25" x14ac:dyDescent="0.2">
      <c r="A15" s="16" t="s">
        <v>32</v>
      </c>
      <c r="B15" t="b">
        <v>0</v>
      </c>
      <c r="C15" s="16" t="s">
        <v>33</v>
      </c>
      <c r="D15" s="16" t="s">
        <v>34</v>
      </c>
      <c r="E15" s="17">
        <v>42034</v>
      </c>
      <c r="F15" s="16" t="s">
        <v>35</v>
      </c>
      <c r="G15" s="16" t="s">
        <v>5</v>
      </c>
      <c r="H15" s="16" t="s">
        <v>34</v>
      </c>
      <c r="I15" s="16" t="s">
        <v>36</v>
      </c>
      <c r="J15" s="16" t="s">
        <v>34</v>
      </c>
      <c r="K15" s="16" t="s">
        <v>37</v>
      </c>
      <c r="L15" s="16" t="s">
        <v>38</v>
      </c>
      <c r="M15">
        <v>2</v>
      </c>
      <c r="N15" s="16" t="s">
        <v>39</v>
      </c>
      <c r="O15" s="16" t="s">
        <v>40</v>
      </c>
      <c r="P15" s="16" t="s">
        <v>41</v>
      </c>
      <c r="Q15" s="16" t="s">
        <v>39</v>
      </c>
      <c r="R15" s="16" t="s">
        <v>42</v>
      </c>
      <c r="S15" s="16" t="s">
        <v>43</v>
      </c>
      <c r="T15" s="16" t="s">
        <v>39</v>
      </c>
      <c r="U15" s="16" t="s">
        <v>38</v>
      </c>
      <c r="V15" s="16" t="s">
        <v>44</v>
      </c>
      <c r="X15" s="17">
        <v>42016</v>
      </c>
      <c r="Y15">
        <v>0.12</v>
      </c>
    </row>
    <row r="16" spans="1:25" x14ac:dyDescent="0.2">
      <c r="A16" s="16" t="s">
        <v>32</v>
      </c>
      <c r="B16" t="b">
        <v>0</v>
      </c>
      <c r="C16" s="16" t="s">
        <v>33</v>
      </c>
      <c r="D16" s="16" t="s">
        <v>34</v>
      </c>
      <c r="E16" s="17">
        <v>42034</v>
      </c>
      <c r="F16" s="16" t="s">
        <v>35</v>
      </c>
      <c r="G16" s="16" t="s">
        <v>5</v>
      </c>
      <c r="H16" s="16" t="s">
        <v>34</v>
      </c>
      <c r="I16" s="16" t="s">
        <v>36</v>
      </c>
      <c r="J16" s="16" t="s">
        <v>34</v>
      </c>
      <c r="K16" s="16" t="s">
        <v>37</v>
      </c>
      <c r="L16" s="16" t="s">
        <v>38</v>
      </c>
      <c r="M16">
        <v>2</v>
      </c>
      <c r="N16" s="16" t="s">
        <v>39</v>
      </c>
      <c r="O16" s="16" t="s">
        <v>40</v>
      </c>
      <c r="P16" s="16" t="s">
        <v>41</v>
      </c>
      <c r="Q16" s="16" t="s">
        <v>39</v>
      </c>
      <c r="R16" s="16" t="s">
        <v>42</v>
      </c>
      <c r="S16" s="16" t="s">
        <v>43</v>
      </c>
      <c r="T16" s="16" t="s">
        <v>39</v>
      </c>
      <c r="U16" s="16" t="s">
        <v>38</v>
      </c>
      <c r="V16" s="16" t="s">
        <v>44</v>
      </c>
      <c r="X16" s="17">
        <v>42013</v>
      </c>
      <c r="Y16">
        <v>0.12</v>
      </c>
    </row>
    <row r="17" spans="1:25" x14ac:dyDescent="0.2">
      <c r="A17" s="16" t="s">
        <v>32</v>
      </c>
      <c r="B17" t="b">
        <v>0</v>
      </c>
      <c r="C17" s="16" t="s">
        <v>33</v>
      </c>
      <c r="D17" s="16" t="s">
        <v>34</v>
      </c>
      <c r="E17" s="17">
        <v>42034</v>
      </c>
      <c r="F17" s="16" t="s">
        <v>35</v>
      </c>
      <c r="G17" s="16" t="s">
        <v>5</v>
      </c>
      <c r="H17" s="16" t="s">
        <v>34</v>
      </c>
      <c r="I17" s="16" t="s">
        <v>36</v>
      </c>
      <c r="J17" s="16" t="s">
        <v>34</v>
      </c>
      <c r="K17" s="16" t="s">
        <v>37</v>
      </c>
      <c r="L17" s="16" t="s">
        <v>38</v>
      </c>
      <c r="M17">
        <v>2</v>
      </c>
      <c r="N17" s="16" t="s">
        <v>39</v>
      </c>
      <c r="O17" s="16" t="s">
        <v>40</v>
      </c>
      <c r="P17" s="16" t="s">
        <v>41</v>
      </c>
      <c r="Q17" s="16" t="s">
        <v>39</v>
      </c>
      <c r="R17" s="16" t="s">
        <v>42</v>
      </c>
      <c r="S17" s="16" t="s">
        <v>43</v>
      </c>
      <c r="T17" s="16" t="s">
        <v>39</v>
      </c>
      <c r="U17" s="16" t="s">
        <v>38</v>
      </c>
      <c r="V17" s="16" t="s">
        <v>44</v>
      </c>
      <c r="X17" s="17">
        <v>42012</v>
      </c>
      <c r="Y17">
        <v>0.12</v>
      </c>
    </row>
    <row r="18" spans="1:25" x14ac:dyDescent="0.2">
      <c r="A18" s="16" t="s">
        <v>32</v>
      </c>
      <c r="B18" t="b">
        <v>0</v>
      </c>
      <c r="C18" s="16" t="s">
        <v>33</v>
      </c>
      <c r="D18" s="16" t="s">
        <v>34</v>
      </c>
      <c r="E18" s="17">
        <v>42034</v>
      </c>
      <c r="F18" s="16" t="s">
        <v>35</v>
      </c>
      <c r="G18" s="16" t="s">
        <v>5</v>
      </c>
      <c r="H18" s="16" t="s">
        <v>34</v>
      </c>
      <c r="I18" s="16" t="s">
        <v>36</v>
      </c>
      <c r="J18" s="16" t="s">
        <v>34</v>
      </c>
      <c r="K18" s="16" t="s">
        <v>37</v>
      </c>
      <c r="L18" s="16" t="s">
        <v>38</v>
      </c>
      <c r="M18">
        <v>2</v>
      </c>
      <c r="N18" s="16" t="s">
        <v>39</v>
      </c>
      <c r="O18" s="16" t="s">
        <v>40</v>
      </c>
      <c r="P18" s="16" t="s">
        <v>41</v>
      </c>
      <c r="Q18" s="16" t="s">
        <v>39</v>
      </c>
      <c r="R18" s="16" t="s">
        <v>42</v>
      </c>
      <c r="S18" s="16" t="s">
        <v>43</v>
      </c>
      <c r="T18" s="16" t="s">
        <v>39</v>
      </c>
      <c r="U18" s="16" t="s">
        <v>38</v>
      </c>
      <c r="V18" s="16" t="s">
        <v>44</v>
      </c>
      <c r="W18" t="b">
        <v>1</v>
      </c>
      <c r="X18" s="17">
        <v>42011</v>
      </c>
      <c r="Y18">
        <v>0.12</v>
      </c>
    </row>
    <row r="19" spans="1:25" x14ac:dyDescent="0.2">
      <c r="A19" s="16" t="s">
        <v>32</v>
      </c>
      <c r="B19" t="b">
        <v>0</v>
      </c>
      <c r="C19" s="16" t="s">
        <v>33</v>
      </c>
      <c r="D19" s="16" t="s">
        <v>34</v>
      </c>
      <c r="E19" s="17">
        <v>42034</v>
      </c>
      <c r="F19" s="16" t="s">
        <v>35</v>
      </c>
      <c r="G19" s="16" t="s">
        <v>5</v>
      </c>
      <c r="H19" s="16" t="s">
        <v>34</v>
      </c>
      <c r="I19" s="16" t="s">
        <v>36</v>
      </c>
      <c r="J19" s="16" t="s">
        <v>34</v>
      </c>
      <c r="K19" s="16" t="s">
        <v>37</v>
      </c>
      <c r="L19" s="16" t="s">
        <v>38</v>
      </c>
      <c r="M19">
        <v>2</v>
      </c>
      <c r="N19" s="16" t="s">
        <v>39</v>
      </c>
      <c r="O19" s="16" t="s">
        <v>40</v>
      </c>
      <c r="P19" s="16" t="s">
        <v>41</v>
      </c>
      <c r="Q19" s="16" t="s">
        <v>39</v>
      </c>
      <c r="R19" s="16" t="s">
        <v>42</v>
      </c>
      <c r="S19" s="16" t="s">
        <v>43</v>
      </c>
      <c r="T19" s="16" t="s">
        <v>39</v>
      </c>
      <c r="U19" s="16" t="s">
        <v>38</v>
      </c>
      <c r="V19" s="16" t="s">
        <v>44</v>
      </c>
      <c r="X19" s="17">
        <v>42010</v>
      </c>
      <c r="Y19">
        <v>0.12</v>
      </c>
    </row>
    <row r="20" spans="1:25" x14ac:dyDescent="0.2">
      <c r="A20" s="16" t="s">
        <v>32</v>
      </c>
      <c r="B20" t="b">
        <v>0</v>
      </c>
      <c r="C20" s="16" t="s">
        <v>33</v>
      </c>
      <c r="D20" s="16" t="s">
        <v>34</v>
      </c>
      <c r="E20" s="17">
        <v>42034</v>
      </c>
      <c r="F20" s="16" t="s">
        <v>35</v>
      </c>
      <c r="G20" s="16" t="s">
        <v>5</v>
      </c>
      <c r="H20" s="16" t="s">
        <v>34</v>
      </c>
      <c r="I20" s="16" t="s">
        <v>36</v>
      </c>
      <c r="J20" s="16" t="s">
        <v>34</v>
      </c>
      <c r="K20" s="16" t="s">
        <v>37</v>
      </c>
      <c r="L20" s="16" t="s">
        <v>38</v>
      </c>
      <c r="M20">
        <v>2</v>
      </c>
      <c r="N20" s="16" t="s">
        <v>39</v>
      </c>
      <c r="O20" s="16" t="s">
        <v>40</v>
      </c>
      <c r="P20" s="16" t="s">
        <v>41</v>
      </c>
      <c r="Q20" s="16" t="s">
        <v>39</v>
      </c>
      <c r="R20" s="16" t="s">
        <v>42</v>
      </c>
      <c r="S20" s="16" t="s">
        <v>43</v>
      </c>
      <c r="T20" s="16" t="s">
        <v>39</v>
      </c>
      <c r="U20" s="16" t="s">
        <v>38</v>
      </c>
      <c r="V20" s="16" t="s">
        <v>44</v>
      </c>
      <c r="X20" s="17">
        <v>42009</v>
      </c>
      <c r="Y20">
        <v>0.12</v>
      </c>
    </row>
    <row r="21" spans="1:25" x14ac:dyDescent="0.2">
      <c r="A21" s="16" t="s">
        <v>32</v>
      </c>
      <c r="B21" t="b">
        <v>0</v>
      </c>
      <c r="C21" s="16" t="s">
        <v>33</v>
      </c>
      <c r="D21" s="16" t="s">
        <v>34</v>
      </c>
      <c r="E21" s="17">
        <v>42034</v>
      </c>
      <c r="F21" s="16" t="s">
        <v>35</v>
      </c>
      <c r="G21" s="16" t="s">
        <v>5</v>
      </c>
      <c r="H21" s="16" t="s">
        <v>34</v>
      </c>
      <c r="I21" s="16" t="s">
        <v>36</v>
      </c>
      <c r="J21" s="16" t="s">
        <v>34</v>
      </c>
      <c r="K21" s="16" t="s">
        <v>37</v>
      </c>
      <c r="L21" s="16" t="s">
        <v>38</v>
      </c>
      <c r="M21">
        <v>2</v>
      </c>
      <c r="N21" s="16" t="s">
        <v>39</v>
      </c>
      <c r="O21" s="16" t="s">
        <v>40</v>
      </c>
      <c r="P21" s="16" t="s">
        <v>41</v>
      </c>
      <c r="Q21" s="16" t="s">
        <v>39</v>
      </c>
      <c r="R21" s="16" t="s">
        <v>42</v>
      </c>
      <c r="S21" s="16" t="s">
        <v>43</v>
      </c>
      <c r="T21" s="16" t="s">
        <v>39</v>
      </c>
      <c r="U21" s="16" t="s">
        <v>38</v>
      </c>
      <c r="V21" s="16" t="s">
        <v>44</v>
      </c>
      <c r="X21" s="17">
        <v>42006</v>
      </c>
      <c r="Y21">
        <v>0.12</v>
      </c>
    </row>
    <row r="22" spans="1:25" x14ac:dyDescent="0.2">
      <c r="A22" s="16" t="s">
        <v>32</v>
      </c>
      <c r="B22" t="b">
        <v>0</v>
      </c>
      <c r="C22" s="16" t="s">
        <v>33</v>
      </c>
      <c r="D22" s="16" t="s">
        <v>34</v>
      </c>
      <c r="E22" s="17">
        <v>42034</v>
      </c>
      <c r="F22" s="16" t="s">
        <v>35</v>
      </c>
      <c r="G22" s="16" t="s">
        <v>5</v>
      </c>
      <c r="H22" s="16" t="s">
        <v>34</v>
      </c>
      <c r="I22" s="16" t="s">
        <v>36</v>
      </c>
      <c r="J22" s="16" t="s">
        <v>34</v>
      </c>
      <c r="K22" s="16" t="s">
        <v>37</v>
      </c>
      <c r="L22" s="16" t="s">
        <v>38</v>
      </c>
      <c r="M22">
        <v>2</v>
      </c>
      <c r="N22" s="16" t="s">
        <v>39</v>
      </c>
      <c r="O22" s="16" t="s">
        <v>40</v>
      </c>
      <c r="P22" s="16" t="s">
        <v>41</v>
      </c>
      <c r="Q22" s="16" t="s">
        <v>39</v>
      </c>
      <c r="R22" s="16" t="s">
        <v>42</v>
      </c>
      <c r="S22" s="16" t="s">
        <v>43</v>
      </c>
      <c r="T22" s="16" t="s">
        <v>39</v>
      </c>
      <c r="U22" s="16" t="s">
        <v>38</v>
      </c>
      <c r="V22" s="16" t="s">
        <v>44</v>
      </c>
      <c r="X22" s="17">
        <v>42005</v>
      </c>
      <c r="Y22">
        <v>0</v>
      </c>
    </row>
    <row r="23" spans="1:25" x14ac:dyDescent="0.2">
      <c r="A23" s="16" t="s">
        <v>32</v>
      </c>
      <c r="B23" t="b">
        <v>0</v>
      </c>
      <c r="C23" s="16" t="s">
        <v>33</v>
      </c>
      <c r="D23" s="16" t="s">
        <v>34</v>
      </c>
      <c r="E23" s="17">
        <v>42034</v>
      </c>
      <c r="F23" s="16" t="s">
        <v>35</v>
      </c>
      <c r="G23" s="16" t="s">
        <v>5</v>
      </c>
      <c r="H23" s="16" t="s">
        <v>34</v>
      </c>
      <c r="I23" s="16" t="s">
        <v>36</v>
      </c>
      <c r="J23" s="16" t="s">
        <v>34</v>
      </c>
      <c r="K23" s="16" t="s">
        <v>37</v>
      </c>
      <c r="L23" s="16" t="s">
        <v>38</v>
      </c>
      <c r="M23">
        <v>2</v>
      </c>
      <c r="N23" s="16" t="s">
        <v>39</v>
      </c>
      <c r="O23" s="16" t="s">
        <v>40</v>
      </c>
      <c r="P23" s="16" t="s">
        <v>41</v>
      </c>
      <c r="Q23" s="16" t="s">
        <v>39</v>
      </c>
      <c r="R23" s="16" t="s">
        <v>42</v>
      </c>
      <c r="S23" s="16" t="s">
        <v>43</v>
      </c>
      <c r="T23" s="16" t="s">
        <v>39</v>
      </c>
      <c r="U23" s="16" t="s">
        <v>38</v>
      </c>
      <c r="V23" s="16" t="s">
        <v>44</v>
      </c>
      <c r="X23" s="17">
        <v>42004</v>
      </c>
      <c r="Y23">
        <v>0.06</v>
      </c>
    </row>
    <row r="24" spans="1:25" x14ac:dyDescent="0.2">
      <c r="A24" s="16" t="s">
        <v>32</v>
      </c>
      <c r="B24" t="b">
        <v>0</v>
      </c>
      <c r="C24" s="16" t="s">
        <v>33</v>
      </c>
      <c r="D24" s="16" t="s">
        <v>34</v>
      </c>
      <c r="E24" s="17">
        <v>42034</v>
      </c>
      <c r="F24" s="16" t="s">
        <v>35</v>
      </c>
      <c r="G24" s="16" t="s">
        <v>5</v>
      </c>
      <c r="H24" s="16" t="s">
        <v>34</v>
      </c>
      <c r="I24" s="16" t="s">
        <v>36</v>
      </c>
      <c r="J24" s="16" t="s">
        <v>34</v>
      </c>
      <c r="K24" s="16" t="s">
        <v>37</v>
      </c>
      <c r="L24" s="16" t="s">
        <v>38</v>
      </c>
      <c r="M24">
        <v>2</v>
      </c>
      <c r="N24" s="16" t="s">
        <v>39</v>
      </c>
      <c r="O24" s="16" t="s">
        <v>40</v>
      </c>
      <c r="P24" s="16" t="s">
        <v>41</v>
      </c>
      <c r="Q24" s="16" t="s">
        <v>39</v>
      </c>
      <c r="R24" s="16" t="s">
        <v>42</v>
      </c>
      <c r="S24" s="16" t="s">
        <v>43</v>
      </c>
      <c r="T24" s="16" t="s">
        <v>39</v>
      </c>
      <c r="U24" s="16" t="s">
        <v>38</v>
      </c>
      <c r="V24" s="16" t="s">
        <v>44</v>
      </c>
      <c r="X24" s="17">
        <v>42003</v>
      </c>
      <c r="Y24">
        <v>0.13</v>
      </c>
    </row>
    <row r="25" spans="1:25" x14ac:dyDescent="0.2">
      <c r="A25" s="16" t="s">
        <v>32</v>
      </c>
      <c r="B25" t="b">
        <v>0</v>
      </c>
      <c r="C25" s="16" t="s">
        <v>33</v>
      </c>
      <c r="D25" s="16" t="s">
        <v>34</v>
      </c>
      <c r="E25" s="17">
        <v>42034</v>
      </c>
      <c r="F25" s="16" t="s">
        <v>35</v>
      </c>
      <c r="G25" s="16" t="s">
        <v>5</v>
      </c>
      <c r="H25" s="16" t="s">
        <v>34</v>
      </c>
      <c r="I25" s="16" t="s">
        <v>36</v>
      </c>
      <c r="J25" s="16" t="s">
        <v>34</v>
      </c>
      <c r="K25" s="16" t="s">
        <v>37</v>
      </c>
      <c r="L25" s="16" t="s">
        <v>38</v>
      </c>
      <c r="M25">
        <v>2</v>
      </c>
      <c r="N25" s="16" t="s">
        <v>39</v>
      </c>
      <c r="O25" s="16" t="s">
        <v>40</v>
      </c>
      <c r="P25" s="16" t="s">
        <v>41</v>
      </c>
      <c r="Q25" s="16" t="s">
        <v>39</v>
      </c>
      <c r="R25" s="16" t="s">
        <v>42</v>
      </c>
      <c r="S25" s="16" t="s">
        <v>43</v>
      </c>
      <c r="T25" s="16" t="s">
        <v>39</v>
      </c>
      <c r="U25" s="16" t="s">
        <v>38</v>
      </c>
      <c r="V25" s="16" t="s">
        <v>44</v>
      </c>
      <c r="X25" s="17">
        <v>42002</v>
      </c>
      <c r="Y25">
        <v>0.13</v>
      </c>
    </row>
    <row r="26" spans="1:25" x14ac:dyDescent="0.2">
      <c r="A26" s="16" t="s">
        <v>32</v>
      </c>
      <c r="B26" t="b">
        <v>0</v>
      </c>
      <c r="C26" s="16" t="s">
        <v>33</v>
      </c>
      <c r="D26" s="16" t="s">
        <v>34</v>
      </c>
      <c r="E26" s="17">
        <v>42034</v>
      </c>
      <c r="F26" s="16" t="s">
        <v>35</v>
      </c>
      <c r="G26" s="16" t="s">
        <v>5</v>
      </c>
      <c r="H26" s="16" t="s">
        <v>34</v>
      </c>
      <c r="I26" s="16" t="s">
        <v>36</v>
      </c>
      <c r="J26" s="16" t="s">
        <v>34</v>
      </c>
      <c r="K26" s="16" t="s">
        <v>37</v>
      </c>
      <c r="L26" s="16" t="s">
        <v>38</v>
      </c>
      <c r="M26">
        <v>2</v>
      </c>
      <c r="N26" s="16" t="s">
        <v>39</v>
      </c>
      <c r="O26" s="16" t="s">
        <v>40</v>
      </c>
      <c r="P26" s="16" t="s">
        <v>41</v>
      </c>
      <c r="Q26" s="16" t="s">
        <v>39</v>
      </c>
      <c r="R26" s="16" t="s">
        <v>42</v>
      </c>
      <c r="S26" s="16" t="s">
        <v>43</v>
      </c>
      <c r="T26" s="16" t="s">
        <v>39</v>
      </c>
      <c r="U26" s="16" t="s">
        <v>38</v>
      </c>
      <c r="V26" s="16" t="s">
        <v>44</v>
      </c>
      <c r="X26" s="17">
        <v>41999</v>
      </c>
      <c r="Y26">
        <v>0.13</v>
      </c>
    </row>
    <row r="29" spans="1:25" x14ac:dyDescent="0.2">
      <c r="C29" s="17"/>
    </row>
    <row r="30" spans="1:25" x14ac:dyDescent="0.2">
      <c r="A30" s="17">
        <f ca="1">DATE(YEAR(TODAY()),1,1)</f>
        <v>43831</v>
      </c>
    </row>
    <row r="31" spans="1:25" x14ac:dyDescent="0.2">
      <c r="A31" s="17">
        <f ca="1">A30+1</f>
        <v>43832</v>
      </c>
    </row>
    <row r="32" spans="1:25" x14ac:dyDescent="0.2">
      <c r="A32" s="17">
        <f t="shared" ref="A32:A95" ca="1" si="0">A31+1</f>
        <v>43833</v>
      </c>
    </row>
    <row r="33" spans="1:1" x14ac:dyDescent="0.2">
      <c r="A33" s="17">
        <f t="shared" ca="1" si="0"/>
        <v>43834</v>
      </c>
    </row>
    <row r="34" spans="1:1" x14ac:dyDescent="0.2">
      <c r="A34" s="17">
        <f t="shared" ca="1" si="0"/>
        <v>43835</v>
      </c>
    </row>
    <row r="35" spans="1:1" x14ac:dyDescent="0.2">
      <c r="A35" s="17">
        <f t="shared" ca="1" si="0"/>
        <v>43836</v>
      </c>
    </row>
    <row r="36" spans="1:1" x14ac:dyDescent="0.2">
      <c r="A36" s="17">
        <f t="shared" ca="1" si="0"/>
        <v>43837</v>
      </c>
    </row>
    <row r="37" spans="1:1" x14ac:dyDescent="0.2">
      <c r="A37" s="17">
        <f t="shared" ca="1" si="0"/>
        <v>43838</v>
      </c>
    </row>
    <row r="38" spans="1:1" x14ac:dyDescent="0.2">
      <c r="A38" s="17">
        <f t="shared" ca="1" si="0"/>
        <v>43839</v>
      </c>
    </row>
    <row r="39" spans="1:1" x14ac:dyDescent="0.2">
      <c r="A39" s="17">
        <f t="shared" ca="1" si="0"/>
        <v>43840</v>
      </c>
    </row>
    <row r="40" spans="1:1" x14ac:dyDescent="0.2">
      <c r="A40" s="17">
        <f t="shared" ca="1" si="0"/>
        <v>43841</v>
      </c>
    </row>
    <row r="41" spans="1:1" x14ac:dyDescent="0.2">
      <c r="A41" s="17">
        <f t="shared" ca="1" si="0"/>
        <v>43842</v>
      </c>
    </row>
    <row r="42" spans="1:1" x14ac:dyDescent="0.2">
      <c r="A42" s="17">
        <f t="shared" ca="1" si="0"/>
        <v>43843</v>
      </c>
    </row>
    <row r="43" spans="1:1" x14ac:dyDescent="0.2">
      <c r="A43" s="17">
        <f t="shared" ca="1" si="0"/>
        <v>43844</v>
      </c>
    </row>
    <row r="44" spans="1:1" x14ac:dyDescent="0.2">
      <c r="A44" s="17">
        <f t="shared" ca="1" si="0"/>
        <v>43845</v>
      </c>
    </row>
    <row r="45" spans="1:1" x14ac:dyDescent="0.2">
      <c r="A45" s="17">
        <f t="shared" ca="1" si="0"/>
        <v>43846</v>
      </c>
    </row>
    <row r="46" spans="1:1" x14ac:dyDescent="0.2">
      <c r="A46" s="17">
        <f t="shared" ca="1" si="0"/>
        <v>43847</v>
      </c>
    </row>
    <row r="47" spans="1:1" x14ac:dyDescent="0.2">
      <c r="A47" s="17">
        <f t="shared" ca="1" si="0"/>
        <v>43848</v>
      </c>
    </row>
    <row r="48" spans="1:1" x14ac:dyDescent="0.2">
      <c r="A48" s="17">
        <f t="shared" ca="1" si="0"/>
        <v>43849</v>
      </c>
    </row>
    <row r="49" spans="1:1" x14ac:dyDescent="0.2">
      <c r="A49" s="17">
        <f t="shared" ca="1" si="0"/>
        <v>43850</v>
      </c>
    </row>
    <row r="50" spans="1:1" x14ac:dyDescent="0.2">
      <c r="A50" s="17">
        <f t="shared" ca="1" si="0"/>
        <v>43851</v>
      </c>
    </row>
    <row r="51" spans="1:1" x14ac:dyDescent="0.2">
      <c r="A51" s="17">
        <f t="shared" ca="1" si="0"/>
        <v>43852</v>
      </c>
    </row>
    <row r="52" spans="1:1" x14ac:dyDescent="0.2">
      <c r="A52" s="17">
        <f t="shared" ca="1" si="0"/>
        <v>43853</v>
      </c>
    </row>
    <row r="53" spans="1:1" x14ac:dyDescent="0.2">
      <c r="A53" s="17">
        <f t="shared" ca="1" si="0"/>
        <v>43854</v>
      </c>
    </row>
    <row r="54" spans="1:1" x14ac:dyDescent="0.2">
      <c r="A54" s="17">
        <f t="shared" ca="1" si="0"/>
        <v>43855</v>
      </c>
    </row>
    <row r="55" spans="1:1" x14ac:dyDescent="0.2">
      <c r="A55" s="17">
        <f t="shared" ca="1" si="0"/>
        <v>43856</v>
      </c>
    </row>
    <row r="56" spans="1:1" x14ac:dyDescent="0.2">
      <c r="A56" s="17">
        <f t="shared" ca="1" si="0"/>
        <v>43857</v>
      </c>
    </row>
    <row r="57" spans="1:1" x14ac:dyDescent="0.2">
      <c r="A57" s="17">
        <f t="shared" ca="1" si="0"/>
        <v>43858</v>
      </c>
    </row>
    <row r="58" spans="1:1" x14ac:dyDescent="0.2">
      <c r="A58" s="17">
        <f t="shared" ca="1" si="0"/>
        <v>43859</v>
      </c>
    </row>
    <row r="59" spans="1:1" x14ac:dyDescent="0.2">
      <c r="A59" s="17">
        <f t="shared" ca="1" si="0"/>
        <v>43860</v>
      </c>
    </row>
    <row r="60" spans="1:1" x14ac:dyDescent="0.2">
      <c r="A60" s="17">
        <f t="shared" ca="1" si="0"/>
        <v>43861</v>
      </c>
    </row>
    <row r="61" spans="1:1" x14ac:dyDescent="0.2">
      <c r="A61" s="17">
        <f t="shared" ca="1" si="0"/>
        <v>43862</v>
      </c>
    </row>
    <row r="62" spans="1:1" x14ac:dyDescent="0.2">
      <c r="A62" s="17">
        <f t="shared" ca="1" si="0"/>
        <v>43863</v>
      </c>
    </row>
    <row r="63" spans="1:1" x14ac:dyDescent="0.2">
      <c r="A63" s="17">
        <f t="shared" ca="1" si="0"/>
        <v>43864</v>
      </c>
    </row>
    <row r="64" spans="1:1" x14ac:dyDescent="0.2">
      <c r="A64" s="17">
        <f t="shared" ca="1" si="0"/>
        <v>43865</v>
      </c>
    </row>
    <row r="65" spans="1:1" x14ac:dyDescent="0.2">
      <c r="A65" s="17">
        <f t="shared" ca="1" si="0"/>
        <v>43866</v>
      </c>
    </row>
    <row r="66" spans="1:1" x14ac:dyDescent="0.2">
      <c r="A66" s="17">
        <f t="shared" ca="1" si="0"/>
        <v>43867</v>
      </c>
    </row>
    <row r="67" spans="1:1" x14ac:dyDescent="0.2">
      <c r="A67" s="17">
        <f t="shared" ca="1" si="0"/>
        <v>43868</v>
      </c>
    </row>
    <row r="68" spans="1:1" x14ac:dyDescent="0.2">
      <c r="A68" s="17">
        <f t="shared" ca="1" si="0"/>
        <v>43869</v>
      </c>
    </row>
    <row r="69" spans="1:1" x14ac:dyDescent="0.2">
      <c r="A69" s="17">
        <f t="shared" ca="1" si="0"/>
        <v>43870</v>
      </c>
    </row>
    <row r="70" spans="1:1" x14ac:dyDescent="0.2">
      <c r="A70" s="17">
        <f t="shared" ca="1" si="0"/>
        <v>43871</v>
      </c>
    </row>
    <row r="71" spans="1:1" x14ac:dyDescent="0.2">
      <c r="A71" s="17">
        <f t="shared" ca="1" si="0"/>
        <v>43872</v>
      </c>
    </row>
    <row r="72" spans="1:1" x14ac:dyDescent="0.2">
      <c r="A72" s="17">
        <f t="shared" ca="1" si="0"/>
        <v>43873</v>
      </c>
    </row>
    <row r="73" spans="1:1" x14ac:dyDescent="0.2">
      <c r="A73" s="17">
        <f t="shared" ca="1" si="0"/>
        <v>43874</v>
      </c>
    </row>
    <row r="74" spans="1:1" x14ac:dyDescent="0.2">
      <c r="A74" s="17">
        <f t="shared" ca="1" si="0"/>
        <v>43875</v>
      </c>
    </row>
    <row r="75" spans="1:1" x14ac:dyDescent="0.2">
      <c r="A75" s="17">
        <f t="shared" ca="1" si="0"/>
        <v>43876</v>
      </c>
    </row>
    <row r="76" spans="1:1" x14ac:dyDescent="0.2">
      <c r="A76" s="17">
        <f t="shared" ca="1" si="0"/>
        <v>43877</v>
      </c>
    </row>
    <row r="77" spans="1:1" x14ac:dyDescent="0.2">
      <c r="A77" s="17">
        <f t="shared" ca="1" si="0"/>
        <v>43878</v>
      </c>
    </row>
    <row r="78" spans="1:1" x14ac:dyDescent="0.2">
      <c r="A78" s="17">
        <f t="shared" ca="1" si="0"/>
        <v>43879</v>
      </c>
    </row>
    <row r="79" spans="1:1" x14ac:dyDescent="0.2">
      <c r="A79" s="17">
        <f t="shared" ca="1" si="0"/>
        <v>43880</v>
      </c>
    </row>
    <row r="80" spans="1:1" x14ac:dyDescent="0.2">
      <c r="A80" s="17">
        <f t="shared" ca="1" si="0"/>
        <v>43881</v>
      </c>
    </row>
    <row r="81" spans="1:1" x14ac:dyDescent="0.2">
      <c r="A81" s="17">
        <f t="shared" ca="1" si="0"/>
        <v>43882</v>
      </c>
    </row>
    <row r="82" spans="1:1" x14ac:dyDescent="0.2">
      <c r="A82" s="17">
        <f t="shared" ca="1" si="0"/>
        <v>43883</v>
      </c>
    </row>
    <row r="83" spans="1:1" x14ac:dyDescent="0.2">
      <c r="A83" s="17">
        <f t="shared" ca="1" si="0"/>
        <v>43884</v>
      </c>
    </row>
    <row r="84" spans="1:1" x14ac:dyDescent="0.2">
      <c r="A84" s="17">
        <f t="shared" ca="1" si="0"/>
        <v>43885</v>
      </c>
    </row>
    <row r="85" spans="1:1" x14ac:dyDescent="0.2">
      <c r="A85" s="17">
        <f t="shared" ca="1" si="0"/>
        <v>43886</v>
      </c>
    </row>
    <row r="86" spans="1:1" x14ac:dyDescent="0.2">
      <c r="A86" s="17">
        <f t="shared" ca="1" si="0"/>
        <v>43887</v>
      </c>
    </row>
    <row r="87" spans="1:1" x14ac:dyDescent="0.2">
      <c r="A87" s="17">
        <f t="shared" ca="1" si="0"/>
        <v>43888</v>
      </c>
    </row>
    <row r="88" spans="1:1" x14ac:dyDescent="0.2">
      <c r="A88" s="17">
        <f t="shared" ca="1" si="0"/>
        <v>43889</v>
      </c>
    </row>
    <row r="89" spans="1:1" x14ac:dyDescent="0.2">
      <c r="A89" s="17">
        <f t="shared" ca="1" si="0"/>
        <v>43890</v>
      </c>
    </row>
    <row r="90" spans="1:1" x14ac:dyDescent="0.2">
      <c r="A90" s="17">
        <f t="shared" ca="1" si="0"/>
        <v>43891</v>
      </c>
    </row>
    <row r="91" spans="1:1" x14ac:dyDescent="0.2">
      <c r="A91" s="17">
        <f t="shared" ca="1" si="0"/>
        <v>43892</v>
      </c>
    </row>
    <row r="92" spans="1:1" x14ac:dyDescent="0.2">
      <c r="A92" s="17">
        <f t="shared" ca="1" si="0"/>
        <v>43893</v>
      </c>
    </row>
    <row r="93" spans="1:1" x14ac:dyDescent="0.2">
      <c r="A93" s="17">
        <f t="shared" ca="1" si="0"/>
        <v>43894</v>
      </c>
    </row>
    <row r="94" spans="1:1" x14ac:dyDescent="0.2">
      <c r="A94" s="17">
        <f t="shared" ca="1" si="0"/>
        <v>43895</v>
      </c>
    </row>
    <row r="95" spans="1:1" x14ac:dyDescent="0.2">
      <c r="A95" s="17">
        <f t="shared" ca="1" si="0"/>
        <v>43896</v>
      </c>
    </row>
    <row r="96" spans="1:1" x14ac:dyDescent="0.2">
      <c r="A96" s="17">
        <f t="shared" ref="A96:A159" ca="1" si="1">A95+1</f>
        <v>43897</v>
      </c>
    </row>
    <row r="97" spans="1:1" x14ac:dyDescent="0.2">
      <c r="A97" s="17">
        <f t="shared" ca="1" si="1"/>
        <v>43898</v>
      </c>
    </row>
    <row r="98" spans="1:1" x14ac:dyDescent="0.2">
      <c r="A98" s="17">
        <f t="shared" ca="1" si="1"/>
        <v>43899</v>
      </c>
    </row>
    <row r="99" spans="1:1" x14ac:dyDescent="0.2">
      <c r="A99" s="17">
        <f t="shared" ca="1" si="1"/>
        <v>43900</v>
      </c>
    </row>
    <row r="100" spans="1:1" x14ac:dyDescent="0.2">
      <c r="A100" s="17">
        <f t="shared" ca="1" si="1"/>
        <v>43901</v>
      </c>
    </row>
    <row r="101" spans="1:1" x14ac:dyDescent="0.2">
      <c r="A101" s="17">
        <f t="shared" ca="1" si="1"/>
        <v>43902</v>
      </c>
    </row>
    <row r="102" spans="1:1" x14ac:dyDescent="0.2">
      <c r="A102" s="17">
        <f t="shared" ca="1" si="1"/>
        <v>43903</v>
      </c>
    </row>
    <row r="103" spans="1:1" x14ac:dyDescent="0.2">
      <c r="A103" s="17">
        <f t="shared" ca="1" si="1"/>
        <v>43904</v>
      </c>
    </row>
    <row r="104" spans="1:1" x14ac:dyDescent="0.2">
      <c r="A104" s="17">
        <f t="shared" ca="1" si="1"/>
        <v>43905</v>
      </c>
    </row>
    <row r="105" spans="1:1" x14ac:dyDescent="0.2">
      <c r="A105" s="17">
        <f t="shared" ca="1" si="1"/>
        <v>43906</v>
      </c>
    </row>
    <row r="106" spans="1:1" x14ac:dyDescent="0.2">
      <c r="A106" s="17">
        <f t="shared" ca="1" si="1"/>
        <v>43907</v>
      </c>
    </row>
    <row r="107" spans="1:1" x14ac:dyDescent="0.2">
      <c r="A107" s="17">
        <f t="shared" ca="1" si="1"/>
        <v>43908</v>
      </c>
    </row>
    <row r="108" spans="1:1" x14ac:dyDescent="0.2">
      <c r="A108" s="17">
        <f t="shared" ca="1" si="1"/>
        <v>43909</v>
      </c>
    </row>
    <row r="109" spans="1:1" x14ac:dyDescent="0.2">
      <c r="A109" s="17">
        <f t="shared" ca="1" si="1"/>
        <v>43910</v>
      </c>
    </row>
    <row r="110" spans="1:1" x14ac:dyDescent="0.2">
      <c r="A110" s="17">
        <f t="shared" ca="1" si="1"/>
        <v>43911</v>
      </c>
    </row>
    <row r="111" spans="1:1" x14ac:dyDescent="0.2">
      <c r="A111" s="17">
        <f t="shared" ca="1" si="1"/>
        <v>43912</v>
      </c>
    </row>
    <row r="112" spans="1:1" x14ac:dyDescent="0.2">
      <c r="A112" s="17">
        <f t="shared" ca="1" si="1"/>
        <v>43913</v>
      </c>
    </row>
    <row r="113" spans="1:1" x14ac:dyDescent="0.2">
      <c r="A113" s="17">
        <f t="shared" ca="1" si="1"/>
        <v>43914</v>
      </c>
    </row>
    <row r="114" spans="1:1" x14ac:dyDescent="0.2">
      <c r="A114" s="17">
        <f t="shared" ca="1" si="1"/>
        <v>43915</v>
      </c>
    </row>
    <row r="115" spans="1:1" x14ac:dyDescent="0.2">
      <c r="A115" s="17">
        <f t="shared" ca="1" si="1"/>
        <v>43916</v>
      </c>
    </row>
    <row r="116" spans="1:1" x14ac:dyDescent="0.2">
      <c r="A116" s="17">
        <f t="shared" ca="1" si="1"/>
        <v>43917</v>
      </c>
    </row>
    <row r="117" spans="1:1" x14ac:dyDescent="0.2">
      <c r="A117" s="17">
        <f t="shared" ca="1" si="1"/>
        <v>43918</v>
      </c>
    </row>
    <row r="118" spans="1:1" x14ac:dyDescent="0.2">
      <c r="A118" s="17">
        <f t="shared" ca="1" si="1"/>
        <v>43919</v>
      </c>
    </row>
    <row r="119" spans="1:1" x14ac:dyDescent="0.2">
      <c r="A119" s="17">
        <f t="shared" ca="1" si="1"/>
        <v>43920</v>
      </c>
    </row>
    <row r="120" spans="1:1" x14ac:dyDescent="0.2">
      <c r="A120" s="17">
        <f t="shared" ca="1" si="1"/>
        <v>43921</v>
      </c>
    </row>
    <row r="121" spans="1:1" x14ac:dyDescent="0.2">
      <c r="A121" s="17">
        <f t="shared" ca="1" si="1"/>
        <v>43922</v>
      </c>
    </row>
    <row r="122" spans="1:1" x14ac:dyDescent="0.2">
      <c r="A122" s="17">
        <f t="shared" ca="1" si="1"/>
        <v>43923</v>
      </c>
    </row>
    <row r="123" spans="1:1" x14ac:dyDescent="0.2">
      <c r="A123" s="17">
        <f t="shared" ca="1" si="1"/>
        <v>43924</v>
      </c>
    </row>
    <row r="124" spans="1:1" x14ac:dyDescent="0.2">
      <c r="A124" s="17">
        <f t="shared" ca="1" si="1"/>
        <v>43925</v>
      </c>
    </row>
    <row r="125" spans="1:1" x14ac:dyDescent="0.2">
      <c r="A125" s="17">
        <f t="shared" ca="1" si="1"/>
        <v>43926</v>
      </c>
    </row>
    <row r="126" spans="1:1" x14ac:dyDescent="0.2">
      <c r="A126" s="17">
        <f t="shared" ca="1" si="1"/>
        <v>43927</v>
      </c>
    </row>
    <row r="127" spans="1:1" x14ac:dyDescent="0.2">
      <c r="A127" s="17">
        <f t="shared" ca="1" si="1"/>
        <v>43928</v>
      </c>
    </row>
    <row r="128" spans="1:1" x14ac:dyDescent="0.2">
      <c r="A128" s="17">
        <f t="shared" ca="1" si="1"/>
        <v>43929</v>
      </c>
    </row>
    <row r="129" spans="1:1" x14ac:dyDescent="0.2">
      <c r="A129" s="17">
        <f t="shared" ca="1" si="1"/>
        <v>43930</v>
      </c>
    </row>
    <row r="130" spans="1:1" x14ac:dyDescent="0.2">
      <c r="A130" s="17">
        <f t="shared" ca="1" si="1"/>
        <v>43931</v>
      </c>
    </row>
    <row r="131" spans="1:1" x14ac:dyDescent="0.2">
      <c r="A131" s="17">
        <f t="shared" ca="1" si="1"/>
        <v>43932</v>
      </c>
    </row>
    <row r="132" spans="1:1" x14ac:dyDescent="0.2">
      <c r="A132" s="17">
        <f t="shared" ca="1" si="1"/>
        <v>43933</v>
      </c>
    </row>
    <row r="133" spans="1:1" x14ac:dyDescent="0.2">
      <c r="A133" s="17">
        <f t="shared" ca="1" si="1"/>
        <v>43934</v>
      </c>
    </row>
    <row r="134" spans="1:1" x14ac:dyDescent="0.2">
      <c r="A134" s="17">
        <f t="shared" ca="1" si="1"/>
        <v>43935</v>
      </c>
    </row>
    <row r="135" spans="1:1" x14ac:dyDescent="0.2">
      <c r="A135" s="17">
        <f t="shared" ca="1" si="1"/>
        <v>43936</v>
      </c>
    </row>
    <row r="136" spans="1:1" x14ac:dyDescent="0.2">
      <c r="A136" s="17">
        <f t="shared" ca="1" si="1"/>
        <v>43937</v>
      </c>
    </row>
    <row r="137" spans="1:1" x14ac:dyDescent="0.2">
      <c r="A137" s="17">
        <f t="shared" ca="1" si="1"/>
        <v>43938</v>
      </c>
    </row>
    <row r="138" spans="1:1" x14ac:dyDescent="0.2">
      <c r="A138" s="17">
        <f t="shared" ca="1" si="1"/>
        <v>43939</v>
      </c>
    </row>
    <row r="139" spans="1:1" x14ac:dyDescent="0.2">
      <c r="A139" s="17">
        <f t="shared" ca="1" si="1"/>
        <v>43940</v>
      </c>
    </row>
    <row r="140" spans="1:1" x14ac:dyDescent="0.2">
      <c r="A140" s="17">
        <f t="shared" ca="1" si="1"/>
        <v>43941</v>
      </c>
    </row>
    <row r="141" spans="1:1" x14ac:dyDescent="0.2">
      <c r="A141" s="17">
        <f t="shared" ca="1" si="1"/>
        <v>43942</v>
      </c>
    </row>
    <row r="142" spans="1:1" x14ac:dyDescent="0.2">
      <c r="A142" s="17">
        <f t="shared" ca="1" si="1"/>
        <v>43943</v>
      </c>
    </row>
    <row r="143" spans="1:1" x14ac:dyDescent="0.2">
      <c r="A143" s="17">
        <f t="shared" ca="1" si="1"/>
        <v>43944</v>
      </c>
    </row>
    <row r="144" spans="1:1" x14ac:dyDescent="0.2">
      <c r="A144" s="17">
        <f t="shared" ca="1" si="1"/>
        <v>43945</v>
      </c>
    </row>
    <row r="145" spans="1:1" x14ac:dyDescent="0.2">
      <c r="A145" s="17">
        <f t="shared" ca="1" si="1"/>
        <v>43946</v>
      </c>
    </row>
    <row r="146" spans="1:1" x14ac:dyDescent="0.2">
      <c r="A146" s="17">
        <f t="shared" ca="1" si="1"/>
        <v>43947</v>
      </c>
    </row>
    <row r="147" spans="1:1" x14ac:dyDescent="0.2">
      <c r="A147" s="17">
        <f t="shared" ca="1" si="1"/>
        <v>43948</v>
      </c>
    </row>
    <row r="148" spans="1:1" x14ac:dyDescent="0.2">
      <c r="A148" s="17">
        <f t="shared" ca="1" si="1"/>
        <v>43949</v>
      </c>
    </row>
    <row r="149" spans="1:1" x14ac:dyDescent="0.2">
      <c r="A149" s="17">
        <f t="shared" ca="1" si="1"/>
        <v>43950</v>
      </c>
    </row>
    <row r="150" spans="1:1" x14ac:dyDescent="0.2">
      <c r="A150" s="17">
        <f t="shared" ca="1" si="1"/>
        <v>43951</v>
      </c>
    </row>
    <row r="151" spans="1:1" x14ac:dyDescent="0.2">
      <c r="A151" s="17">
        <f t="shared" ca="1" si="1"/>
        <v>43952</v>
      </c>
    </row>
    <row r="152" spans="1:1" x14ac:dyDescent="0.2">
      <c r="A152" s="17">
        <f t="shared" ca="1" si="1"/>
        <v>43953</v>
      </c>
    </row>
    <row r="153" spans="1:1" x14ac:dyDescent="0.2">
      <c r="A153" s="17">
        <f t="shared" ca="1" si="1"/>
        <v>43954</v>
      </c>
    </row>
    <row r="154" spans="1:1" x14ac:dyDescent="0.2">
      <c r="A154" s="17">
        <f t="shared" ca="1" si="1"/>
        <v>43955</v>
      </c>
    </row>
    <row r="155" spans="1:1" x14ac:dyDescent="0.2">
      <c r="A155" s="17">
        <f t="shared" ca="1" si="1"/>
        <v>43956</v>
      </c>
    </row>
    <row r="156" spans="1:1" x14ac:dyDescent="0.2">
      <c r="A156" s="17">
        <f t="shared" ca="1" si="1"/>
        <v>43957</v>
      </c>
    </row>
    <row r="157" spans="1:1" x14ac:dyDescent="0.2">
      <c r="A157" s="17">
        <f t="shared" ca="1" si="1"/>
        <v>43958</v>
      </c>
    </row>
    <row r="158" spans="1:1" x14ac:dyDescent="0.2">
      <c r="A158" s="17">
        <f t="shared" ca="1" si="1"/>
        <v>43959</v>
      </c>
    </row>
    <row r="159" spans="1:1" x14ac:dyDescent="0.2">
      <c r="A159" s="17">
        <f t="shared" ca="1" si="1"/>
        <v>43960</v>
      </c>
    </row>
    <row r="160" spans="1:1" x14ac:dyDescent="0.2">
      <c r="A160" s="17">
        <f t="shared" ref="A160:A223" ca="1" si="2">A159+1</f>
        <v>43961</v>
      </c>
    </row>
    <row r="161" spans="1:1" x14ac:dyDescent="0.2">
      <c r="A161" s="17">
        <f t="shared" ca="1" si="2"/>
        <v>43962</v>
      </c>
    </row>
    <row r="162" spans="1:1" x14ac:dyDescent="0.2">
      <c r="A162" s="17">
        <f t="shared" ca="1" si="2"/>
        <v>43963</v>
      </c>
    </row>
    <row r="163" spans="1:1" x14ac:dyDescent="0.2">
      <c r="A163" s="17">
        <f t="shared" ca="1" si="2"/>
        <v>43964</v>
      </c>
    </row>
    <row r="164" spans="1:1" x14ac:dyDescent="0.2">
      <c r="A164" s="17">
        <f t="shared" ca="1" si="2"/>
        <v>43965</v>
      </c>
    </row>
    <row r="165" spans="1:1" x14ac:dyDescent="0.2">
      <c r="A165" s="17">
        <f t="shared" ca="1" si="2"/>
        <v>43966</v>
      </c>
    </row>
    <row r="166" spans="1:1" x14ac:dyDescent="0.2">
      <c r="A166" s="17">
        <f t="shared" ca="1" si="2"/>
        <v>43967</v>
      </c>
    </row>
    <row r="167" spans="1:1" x14ac:dyDescent="0.2">
      <c r="A167" s="17">
        <f t="shared" ca="1" si="2"/>
        <v>43968</v>
      </c>
    </row>
    <row r="168" spans="1:1" x14ac:dyDescent="0.2">
      <c r="A168" s="17">
        <f t="shared" ca="1" si="2"/>
        <v>43969</v>
      </c>
    </row>
    <row r="169" spans="1:1" x14ac:dyDescent="0.2">
      <c r="A169" s="17">
        <f t="shared" ca="1" si="2"/>
        <v>43970</v>
      </c>
    </row>
    <row r="170" spans="1:1" x14ac:dyDescent="0.2">
      <c r="A170" s="17">
        <f t="shared" ca="1" si="2"/>
        <v>43971</v>
      </c>
    </row>
    <row r="171" spans="1:1" x14ac:dyDescent="0.2">
      <c r="A171" s="17">
        <f t="shared" ca="1" si="2"/>
        <v>43972</v>
      </c>
    </row>
    <row r="172" spans="1:1" x14ac:dyDescent="0.2">
      <c r="A172" s="17">
        <f t="shared" ca="1" si="2"/>
        <v>43973</v>
      </c>
    </row>
    <row r="173" spans="1:1" x14ac:dyDescent="0.2">
      <c r="A173" s="17">
        <f t="shared" ca="1" si="2"/>
        <v>43974</v>
      </c>
    </row>
    <row r="174" spans="1:1" x14ac:dyDescent="0.2">
      <c r="A174" s="17">
        <f t="shared" ca="1" si="2"/>
        <v>43975</v>
      </c>
    </row>
    <row r="175" spans="1:1" x14ac:dyDescent="0.2">
      <c r="A175" s="17">
        <f t="shared" ca="1" si="2"/>
        <v>43976</v>
      </c>
    </row>
    <row r="176" spans="1:1" x14ac:dyDescent="0.2">
      <c r="A176" s="17">
        <f t="shared" ca="1" si="2"/>
        <v>43977</v>
      </c>
    </row>
    <row r="177" spans="1:1" x14ac:dyDescent="0.2">
      <c r="A177" s="17">
        <f t="shared" ca="1" si="2"/>
        <v>43978</v>
      </c>
    </row>
    <row r="178" spans="1:1" x14ac:dyDescent="0.2">
      <c r="A178" s="17">
        <f t="shared" ca="1" si="2"/>
        <v>43979</v>
      </c>
    </row>
    <row r="179" spans="1:1" x14ac:dyDescent="0.2">
      <c r="A179" s="17">
        <f t="shared" ca="1" si="2"/>
        <v>43980</v>
      </c>
    </row>
    <row r="180" spans="1:1" x14ac:dyDescent="0.2">
      <c r="A180" s="17">
        <f t="shared" ca="1" si="2"/>
        <v>43981</v>
      </c>
    </row>
    <row r="181" spans="1:1" x14ac:dyDescent="0.2">
      <c r="A181" s="17">
        <f t="shared" ca="1" si="2"/>
        <v>43982</v>
      </c>
    </row>
    <row r="182" spans="1:1" x14ac:dyDescent="0.2">
      <c r="A182" s="17">
        <f t="shared" ca="1" si="2"/>
        <v>43983</v>
      </c>
    </row>
    <row r="183" spans="1:1" x14ac:dyDescent="0.2">
      <c r="A183" s="17">
        <f t="shared" ca="1" si="2"/>
        <v>43984</v>
      </c>
    </row>
    <row r="184" spans="1:1" x14ac:dyDescent="0.2">
      <c r="A184" s="17">
        <f t="shared" ca="1" si="2"/>
        <v>43985</v>
      </c>
    </row>
    <row r="185" spans="1:1" x14ac:dyDescent="0.2">
      <c r="A185" s="17">
        <f t="shared" ca="1" si="2"/>
        <v>43986</v>
      </c>
    </row>
    <row r="186" spans="1:1" x14ac:dyDescent="0.2">
      <c r="A186" s="17">
        <f t="shared" ca="1" si="2"/>
        <v>43987</v>
      </c>
    </row>
    <row r="187" spans="1:1" x14ac:dyDescent="0.2">
      <c r="A187" s="17">
        <f t="shared" ca="1" si="2"/>
        <v>43988</v>
      </c>
    </row>
    <row r="188" spans="1:1" x14ac:dyDescent="0.2">
      <c r="A188" s="17">
        <f t="shared" ca="1" si="2"/>
        <v>43989</v>
      </c>
    </row>
    <row r="189" spans="1:1" x14ac:dyDescent="0.2">
      <c r="A189" s="17">
        <f t="shared" ca="1" si="2"/>
        <v>43990</v>
      </c>
    </row>
    <row r="190" spans="1:1" x14ac:dyDescent="0.2">
      <c r="A190" s="17">
        <f t="shared" ca="1" si="2"/>
        <v>43991</v>
      </c>
    </row>
    <row r="191" spans="1:1" x14ac:dyDescent="0.2">
      <c r="A191" s="17">
        <f t="shared" ca="1" si="2"/>
        <v>43992</v>
      </c>
    </row>
    <row r="192" spans="1:1" x14ac:dyDescent="0.2">
      <c r="A192" s="17">
        <f t="shared" ca="1" si="2"/>
        <v>43993</v>
      </c>
    </row>
    <row r="193" spans="1:1" x14ac:dyDescent="0.2">
      <c r="A193" s="17">
        <f t="shared" ca="1" si="2"/>
        <v>43994</v>
      </c>
    </row>
    <row r="194" spans="1:1" x14ac:dyDescent="0.2">
      <c r="A194" s="17">
        <f t="shared" ca="1" si="2"/>
        <v>43995</v>
      </c>
    </row>
    <row r="195" spans="1:1" x14ac:dyDescent="0.2">
      <c r="A195" s="17">
        <f t="shared" ca="1" si="2"/>
        <v>43996</v>
      </c>
    </row>
    <row r="196" spans="1:1" x14ac:dyDescent="0.2">
      <c r="A196" s="17">
        <f t="shared" ca="1" si="2"/>
        <v>43997</v>
      </c>
    </row>
    <row r="197" spans="1:1" x14ac:dyDescent="0.2">
      <c r="A197" s="17">
        <f t="shared" ca="1" si="2"/>
        <v>43998</v>
      </c>
    </row>
    <row r="198" spans="1:1" x14ac:dyDescent="0.2">
      <c r="A198" s="17">
        <f t="shared" ca="1" si="2"/>
        <v>43999</v>
      </c>
    </row>
    <row r="199" spans="1:1" x14ac:dyDescent="0.2">
      <c r="A199" s="17">
        <f t="shared" ca="1" si="2"/>
        <v>44000</v>
      </c>
    </row>
    <row r="200" spans="1:1" x14ac:dyDescent="0.2">
      <c r="A200" s="17">
        <f t="shared" ca="1" si="2"/>
        <v>44001</v>
      </c>
    </row>
    <row r="201" spans="1:1" x14ac:dyDescent="0.2">
      <c r="A201" s="17">
        <f t="shared" ca="1" si="2"/>
        <v>44002</v>
      </c>
    </row>
    <row r="202" spans="1:1" x14ac:dyDescent="0.2">
      <c r="A202" s="17">
        <f t="shared" ca="1" si="2"/>
        <v>44003</v>
      </c>
    </row>
    <row r="203" spans="1:1" x14ac:dyDescent="0.2">
      <c r="A203" s="17">
        <f t="shared" ca="1" si="2"/>
        <v>44004</v>
      </c>
    </row>
    <row r="204" spans="1:1" x14ac:dyDescent="0.2">
      <c r="A204" s="17">
        <f t="shared" ca="1" si="2"/>
        <v>44005</v>
      </c>
    </row>
    <row r="205" spans="1:1" x14ac:dyDescent="0.2">
      <c r="A205" s="17">
        <f t="shared" ca="1" si="2"/>
        <v>44006</v>
      </c>
    </row>
    <row r="206" spans="1:1" x14ac:dyDescent="0.2">
      <c r="A206" s="17">
        <f t="shared" ca="1" si="2"/>
        <v>44007</v>
      </c>
    </row>
    <row r="207" spans="1:1" x14ac:dyDescent="0.2">
      <c r="A207" s="17">
        <f t="shared" ca="1" si="2"/>
        <v>44008</v>
      </c>
    </row>
    <row r="208" spans="1:1" x14ac:dyDescent="0.2">
      <c r="A208" s="17">
        <f t="shared" ca="1" si="2"/>
        <v>44009</v>
      </c>
    </row>
    <row r="209" spans="1:1" x14ac:dyDescent="0.2">
      <c r="A209" s="17">
        <f t="shared" ca="1" si="2"/>
        <v>44010</v>
      </c>
    </row>
    <row r="210" spans="1:1" x14ac:dyDescent="0.2">
      <c r="A210" s="17">
        <f t="shared" ca="1" si="2"/>
        <v>44011</v>
      </c>
    </row>
    <row r="211" spans="1:1" x14ac:dyDescent="0.2">
      <c r="A211" s="17">
        <f t="shared" ca="1" si="2"/>
        <v>44012</v>
      </c>
    </row>
    <row r="212" spans="1:1" x14ac:dyDescent="0.2">
      <c r="A212" s="17">
        <f t="shared" ca="1" si="2"/>
        <v>44013</v>
      </c>
    </row>
    <row r="213" spans="1:1" x14ac:dyDescent="0.2">
      <c r="A213" s="17">
        <f t="shared" ca="1" si="2"/>
        <v>44014</v>
      </c>
    </row>
    <row r="214" spans="1:1" x14ac:dyDescent="0.2">
      <c r="A214" s="17">
        <f t="shared" ca="1" si="2"/>
        <v>44015</v>
      </c>
    </row>
    <row r="215" spans="1:1" x14ac:dyDescent="0.2">
      <c r="A215" s="17">
        <f t="shared" ca="1" si="2"/>
        <v>44016</v>
      </c>
    </row>
    <row r="216" spans="1:1" x14ac:dyDescent="0.2">
      <c r="A216" s="17">
        <f t="shared" ca="1" si="2"/>
        <v>44017</v>
      </c>
    </row>
    <row r="217" spans="1:1" x14ac:dyDescent="0.2">
      <c r="A217" s="17">
        <f t="shared" ca="1" si="2"/>
        <v>44018</v>
      </c>
    </row>
    <row r="218" spans="1:1" x14ac:dyDescent="0.2">
      <c r="A218" s="17">
        <f t="shared" ca="1" si="2"/>
        <v>44019</v>
      </c>
    </row>
    <row r="219" spans="1:1" x14ac:dyDescent="0.2">
      <c r="A219" s="17">
        <f t="shared" ca="1" si="2"/>
        <v>44020</v>
      </c>
    </row>
    <row r="220" spans="1:1" x14ac:dyDescent="0.2">
      <c r="A220" s="17">
        <f t="shared" ca="1" si="2"/>
        <v>44021</v>
      </c>
    </row>
    <row r="221" spans="1:1" x14ac:dyDescent="0.2">
      <c r="A221" s="17">
        <f t="shared" ca="1" si="2"/>
        <v>44022</v>
      </c>
    </row>
    <row r="222" spans="1:1" x14ac:dyDescent="0.2">
      <c r="A222" s="17">
        <f t="shared" ca="1" si="2"/>
        <v>44023</v>
      </c>
    </row>
    <row r="223" spans="1:1" x14ac:dyDescent="0.2">
      <c r="A223" s="17">
        <f t="shared" ca="1" si="2"/>
        <v>44024</v>
      </c>
    </row>
    <row r="224" spans="1:1" x14ac:dyDescent="0.2">
      <c r="A224" s="17">
        <f t="shared" ref="A224:A287" ca="1" si="3">A223+1</f>
        <v>44025</v>
      </c>
    </row>
    <row r="225" spans="1:1" x14ac:dyDescent="0.2">
      <c r="A225" s="17">
        <f t="shared" ca="1" si="3"/>
        <v>44026</v>
      </c>
    </row>
    <row r="226" spans="1:1" x14ac:dyDescent="0.2">
      <c r="A226" s="17">
        <f t="shared" ca="1" si="3"/>
        <v>44027</v>
      </c>
    </row>
    <row r="227" spans="1:1" x14ac:dyDescent="0.2">
      <c r="A227" s="17">
        <f t="shared" ca="1" si="3"/>
        <v>44028</v>
      </c>
    </row>
    <row r="228" spans="1:1" x14ac:dyDescent="0.2">
      <c r="A228" s="17">
        <f t="shared" ca="1" si="3"/>
        <v>44029</v>
      </c>
    </row>
    <row r="229" spans="1:1" x14ac:dyDescent="0.2">
      <c r="A229" s="17">
        <f t="shared" ca="1" si="3"/>
        <v>44030</v>
      </c>
    </row>
    <row r="230" spans="1:1" x14ac:dyDescent="0.2">
      <c r="A230" s="17">
        <f t="shared" ca="1" si="3"/>
        <v>44031</v>
      </c>
    </row>
    <row r="231" spans="1:1" x14ac:dyDescent="0.2">
      <c r="A231" s="17">
        <f t="shared" ca="1" si="3"/>
        <v>44032</v>
      </c>
    </row>
    <row r="232" spans="1:1" x14ac:dyDescent="0.2">
      <c r="A232" s="17">
        <f t="shared" ca="1" si="3"/>
        <v>44033</v>
      </c>
    </row>
    <row r="233" spans="1:1" x14ac:dyDescent="0.2">
      <c r="A233" s="17">
        <f t="shared" ca="1" si="3"/>
        <v>44034</v>
      </c>
    </row>
    <row r="234" spans="1:1" x14ac:dyDescent="0.2">
      <c r="A234" s="17">
        <f t="shared" ca="1" si="3"/>
        <v>44035</v>
      </c>
    </row>
    <row r="235" spans="1:1" x14ac:dyDescent="0.2">
      <c r="A235" s="17">
        <f t="shared" ca="1" si="3"/>
        <v>44036</v>
      </c>
    </row>
    <row r="236" spans="1:1" x14ac:dyDescent="0.2">
      <c r="A236" s="17">
        <f t="shared" ca="1" si="3"/>
        <v>44037</v>
      </c>
    </row>
    <row r="237" spans="1:1" x14ac:dyDescent="0.2">
      <c r="A237" s="17">
        <f t="shared" ca="1" si="3"/>
        <v>44038</v>
      </c>
    </row>
    <row r="238" spans="1:1" x14ac:dyDescent="0.2">
      <c r="A238" s="17">
        <f t="shared" ca="1" si="3"/>
        <v>44039</v>
      </c>
    </row>
    <row r="239" spans="1:1" x14ac:dyDescent="0.2">
      <c r="A239" s="17">
        <f t="shared" ca="1" si="3"/>
        <v>44040</v>
      </c>
    </row>
    <row r="240" spans="1:1" x14ac:dyDescent="0.2">
      <c r="A240" s="17">
        <f t="shared" ca="1" si="3"/>
        <v>44041</v>
      </c>
    </row>
    <row r="241" spans="1:1" x14ac:dyDescent="0.2">
      <c r="A241" s="17">
        <f t="shared" ca="1" si="3"/>
        <v>44042</v>
      </c>
    </row>
    <row r="242" spans="1:1" x14ac:dyDescent="0.2">
      <c r="A242" s="17">
        <f t="shared" ca="1" si="3"/>
        <v>44043</v>
      </c>
    </row>
    <row r="243" spans="1:1" x14ac:dyDescent="0.2">
      <c r="A243" s="17">
        <f t="shared" ca="1" si="3"/>
        <v>44044</v>
      </c>
    </row>
    <row r="244" spans="1:1" x14ac:dyDescent="0.2">
      <c r="A244" s="17">
        <f t="shared" ca="1" si="3"/>
        <v>44045</v>
      </c>
    </row>
    <row r="245" spans="1:1" x14ac:dyDescent="0.2">
      <c r="A245" s="17">
        <f t="shared" ca="1" si="3"/>
        <v>44046</v>
      </c>
    </row>
    <row r="246" spans="1:1" x14ac:dyDescent="0.2">
      <c r="A246" s="17">
        <f t="shared" ca="1" si="3"/>
        <v>44047</v>
      </c>
    </row>
    <row r="247" spans="1:1" x14ac:dyDescent="0.2">
      <c r="A247" s="17">
        <f t="shared" ca="1" si="3"/>
        <v>44048</v>
      </c>
    </row>
    <row r="248" spans="1:1" x14ac:dyDescent="0.2">
      <c r="A248" s="17">
        <f t="shared" ca="1" si="3"/>
        <v>44049</v>
      </c>
    </row>
    <row r="249" spans="1:1" x14ac:dyDescent="0.2">
      <c r="A249" s="17">
        <f t="shared" ca="1" si="3"/>
        <v>44050</v>
      </c>
    </row>
    <row r="250" spans="1:1" x14ac:dyDescent="0.2">
      <c r="A250" s="17">
        <f t="shared" ca="1" si="3"/>
        <v>44051</v>
      </c>
    </row>
    <row r="251" spans="1:1" x14ac:dyDescent="0.2">
      <c r="A251" s="17">
        <f t="shared" ca="1" si="3"/>
        <v>44052</v>
      </c>
    </row>
    <row r="252" spans="1:1" x14ac:dyDescent="0.2">
      <c r="A252" s="17">
        <f t="shared" ca="1" si="3"/>
        <v>44053</v>
      </c>
    </row>
    <row r="253" spans="1:1" x14ac:dyDescent="0.2">
      <c r="A253" s="17">
        <f t="shared" ca="1" si="3"/>
        <v>44054</v>
      </c>
    </row>
    <row r="254" spans="1:1" x14ac:dyDescent="0.2">
      <c r="A254" s="17">
        <f t="shared" ca="1" si="3"/>
        <v>44055</v>
      </c>
    </row>
    <row r="255" spans="1:1" x14ac:dyDescent="0.2">
      <c r="A255" s="17">
        <f t="shared" ca="1" si="3"/>
        <v>44056</v>
      </c>
    </row>
    <row r="256" spans="1:1" x14ac:dyDescent="0.2">
      <c r="A256" s="17">
        <f t="shared" ca="1" si="3"/>
        <v>44057</v>
      </c>
    </row>
    <row r="257" spans="1:1" x14ac:dyDescent="0.2">
      <c r="A257" s="17">
        <f t="shared" ca="1" si="3"/>
        <v>44058</v>
      </c>
    </row>
    <row r="258" spans="1:1" x14ac:dyDescent="0.2">
      <c r="A258" s="17">
        <f t="shared" ca="1" si="3"/>
        <v>44059</v>
      </c>
    </row>
    <row r="259" spans="1:1" x14ac:dyDescent="0.2">
      <c r="A259" s="17">
        <f t="shared" ca="1" si="3"/>
        <v>44060</v>
      </c>
    </row>
    <row r="260" spans="1:1" x14ac:dyDescent="0.2">
      <c r="A260" s="17">
        <f t="shared" ca="1" si="3"/>
        <v>44061</v>
      </c>
    </row>
    <row r="261" spans="1:1" x14ac:dyDescent="0.2">
      <c r="A261" s="17">
        <f t="shared" ca="1" si="3"/>
        <v>44062</v>
      </c>
    </row>
    <row r="262" spans="1:1" x14ac:dyDescent="0.2">
      <c r="A262" s="17">
        <f t="shared" ca="1" si="3"/>
        <v>44063</v>
      </c>
    </row>
    <row r="263" spans="1:1" x14ac:dyDescent="0.2">
      <c r="A263" s="17">
        <f t="shared" ca="1" si="3"/>
        <v>44064</v>
      </c>
    </row>
    <row r="264" spans="1:1" x14ac:dyDescent="0.2">
      <c r="A264" s="17">
        <f t="shared" ca="1" si="3"/>
        <v>44065</v>
      </c>
    </row>
    <row r="265" spans="1:1" x14ac:dyDescent="0.2">
      <c r="A265" s="17">
        <f t="shared" ca="1" si="3"/>
        <v>44066</v>
      </c>
    </row>
    <row r="266" spans="1:1" x14ac:dyDescent="0.2">
      <c r="A266" s="17">
        <f t="shared" ca="1" si="3"/>
        <v>44067</v>
      </c>
    </row>
    <row r="267" spans="1:1" x14ac:dyDescent="0.2">
      <c r="A267" s="17">
        <f t="shared" ca="1" si="3"/>
        <v>44068</v>
      </c>
    </row>
    <row r="268" spans="1:1" x14ac:dyDescent="0.2">
      <c r="A268" s="17">
        <f t="shared" ca="1" si="3"/>
        <v>44069</v>
      </c>
    </row>
    <row r="269" spans="1:1" x14ac:dyDescent="0.2">
      <c r="A269" s="17">
        <f t="shared" ca="1" si="3"/>
        <v>44070</v>
      </c>
    </row>
    <row r="270" spans="1:1" x14ac:dyDescent="0.2">
      <c r="A270" s="17">
        <f t="shared" ca="1" si="3"/>
        <v>44071</v>
      </c>
    </row>
    <row r="271" spans="1:1" x14ac:dyDescent="0.2">
      <c r="A271" s="17">
        <f t="shared" ca="1" si="3"/>
        <v>44072</v>
      </c>
    </row>
    <row r="272" spans="1:1" x14ac:dyDescent="0.2">
      <c r="A272" s="17">
        <f t="shared" ca="1" si="3"/>
        <v>44073</v>
      </c>
    </row>
    <row r="273" spans="1:1" x14ac:dyDescent="0.2">
      <c r="A273" s="17">
        <f t="shared" ca="1" si="3"/>
        <v>44074</v>
      </c>
    </row>
    <row r="274" spans="1:1" x14ac:dyDescent="0.2">
      <c r="A274" s="17">
        <f t="shared" ca="1" si="3"/>
        <v>44075</v>
      </c>
    </row>
    <row r="275" spans="1:1" x14ac:dyDescent="0.2">
      <c r="A275" s="17">
        <f t="shared" ca="1" si="3"/>
        <v>44076</v>
      </c>
    </row>
    <row r="276" spans="1:1" x14ac:dyDescent="0.2">
      <c r="A276" s="17">
        <f t="shared" ca="1" si="3"/>
        <v>44077</v>
      </c>
    </row>
    <row r="277" spans="1:1" x14ac:dyDescent="0.2">
      <c r="A277" s="17">
        <f t="shared" ca="1" si="3"/>
        <v>44078</v>
      </c>
    </row>
    <row r="278" spans="1:1" x14ac:dyDescent="0.2">
      <c r="A278" s="17">
        <f t="shared" ca="1" si="3"/>
        <v>44079</v>
      </c>
    </row>
    <row r="279" spans="1:1" x14ac:dyDescent="0.2">
      <c r="A279" s="17">
        <f t="shared" ca="1" si="3"/>
        <v>44080</v>
      </c>
    </row>
    <row r="280" spans="1:1" x14ac:dyDescent="0.2">
      <c r="A280" s="17">
        <f t="shared" ca="1" si="3"/>
        <v>44081</v>
      </c>
    </row>
    <row r="281" spans="1:1" x14ac:dyDescent="0.2">
      <c r="A281" s="17">
        <f t="shared" ca="1" si="3"/>
        <v>44082</v>
      </c>
    </row>
    <row r="282" spans="1:1" x14ac:dyDescent="0.2">
      <c r="A282" s="17">
        <f t="shared" ca="1" si="3"/>
        <v>44083</v>
      </c>
    </row>
    <row r="283" spans="1:1" x14ac:dyDescent="0.2">
      <c r="A283" s="17">
        <f t="shared" ca="1" si="3"/>
        <v>44084</v>
      </c>
    </row>
    <row r="284" spans="1:1" x14ac:dyDescent="0.2">
      <c r="A284" s="17">
        <f t="shared" ca="1" si="3"/>
        <v>44085</v>
      </c>
    </row>
    <row r="285" spans="1:1" x14ac:dyDescent="0.2">
      <c r="A285" s="17">
        <f t="shared" ca="1" si="3"/>
        <v>44086</v>
      </c>
    </row>
    <row r="286" spans="1:1" x14ac:dyDescent="0.2">
      <c r="A286" s="17">
        <f t="shared" ca="1" si="3"/>
        <v>44087</v>
      </c>
    </row>
    <row r="287" spans="1:1" x14ac:dyDescent="0.2">
      <c r="A287" s="17">
        <f t="shared" ca="1" si="3"/>
        <v>44088</v>
      </c>
    </row>
    <row r="288" spans="1:1" x14ac:dyDescent="0.2">
      <c r="A288" s="17">
        <f t="shared" ref="A288:A351" ca="1" si="4">A287+1</f>
        <v>44089</v>
      </c>
    </row>
    <row r="289" spans="1:1" x14ac:dyDescent="0.2">
      <c r="A289" s="17">
        <f t="shared" ca="1" si="4"/>
        <v>44090</v>
      </c>
    </row>
    <row r="290" spans="1:1" x14ac:dyDescent="0.2">
      <c r="A290" s="17">
        <f t="shared" ca="1" si="4"/>
        <v>44091</v>
      </c>
    </row>
    <row r="291" spans="1:1" x14ac:dyDescent="0.2">
      <c r="A291" s="17">
        <f t="shared" ca="1" si="4"/>
        <v>44092</v>
      </c>
    </row>
    <row r="292" spans="1:1" x14ac:dyDescent="0.2">
      <c r="A292" s="17">
        <f t="shared" ca="1" si="4"/>
        <v>44093</v>
      </c>
    </row>
    <row r="293" spans="1:1" x14ac:dyDescent="0.2">
      <c r="A293" s="17">
        <f t="shared" ca="1" si="4"/>
        <v>44094</v>
      </c>
    </row>
    <row r="294" spans="1:1" x14ac:dyDescent="0.2">
      <c r="A294" s="17">
        <f t="shared" ca="1" si="4"/>
        <v>44095</v>
      </c>
    </row>
    <row r="295" spans="1:1" x14ac:dyDescent="0.2">
      <c r="A295" s="17">
        <f t="shared" ca="1" si="4"/>
        <v>44096</v>
      </c>
    </row>
    <row r="296" spans="1:1" x14ac:dyDescent="0.2">
      <c r="A296" s="17">
        <f t="shared" ca="1" si="4"/>
        <v>44097</v>
      </c>
    </row>
    <row r="297" spans="1:1" x14ac:dyDescent="0.2">
      <c r="A297" s="17">
        <f t="shared" ca="1" si="4"/>
        <v>44098</v>
      </c>
    </row>
    <row r="298" spans="1:1" x14ac:dyDescent="0.2">
      <c r="A298" s="17">
        <f t="shared" ca="1" si="4"/>
        <v>44099</v>
      </c>
    </row>
    <row r="299" spans="1:1" x14ac:dyDescent="0.2">
      <c r="A299" s="17">
        <f t="shared" ca="1" si="4"/>
        <v>44100</v>
      </c>
    </row>
    <row r="300" spans="1:1" x14ac:dyDescent="0.2">
      <c r="A300" s="17">
        <f t="shared" ca="1" si="4"/>
        <v>44101</v>
      </c>
    </row>
    <row r="301" spans="1:1" x14ac:dyDescent="0.2">
      <c r="A301" s="17">
        <f t="shared" ca="1" si="4"/>
        <v>44102</v>
      </c>
    </row>
    <row r="302" spans="1:1" x14ac:dyDescent="0.2">
      <c r="A302" s="17">
        <f t="shared" ca="1" si="4"/>
        <v>44103</v>
      </c>
    </row>
    <row r="303" spans="1:1" x14ac:dyDescent="0.2">
      <c r="A303" s="17">
        <f t="shared" ca="1" si="4"/>
        <v>44104</v>
      </c>
    </row>
    <row r="304" spans="1:1" x14ac:dyDescent="0.2">
      <c r="A304" s="17">
        <f t="shared" ca="1" si="4"/>
        <v>44105</v>
      </c>
    </row>
    <row r="305" spans="1:1" x14ac:dyDescent="0.2">
      <c r="A305" s="17">
        <f t="shared" ca="1" si="4"/>
        <v>44106</v>
      </c>
    </row>
    <row r="306" spans="1:1" x14ac:dyDescent="0.2">
      <c r="A306" s="17">
        <f t="shared" ca="1" si="4"/>
        <v>44107</v>
      </c>
    </row>
    <row r="307" spans="1:1" x14ac:dyDescent="0.2">
      <c r="A307" s="17">
        <f t="shared" ca="1" si="4"/>
        <v>44108</v>
      </c>
    </row>
    <row r="308" spans="1:1" x14ac:dyDescent="0.2">
      <c r="A308" s="17">
        <f t="shared" ca="1" si="4"/>
        <v>44109</v>
      </c>
    </row>
    <row r="309" spans="1:1" x14ac:dyDescent="0.2">
      <c r="A309" s="17">
        <f t="shared" ca="1" si="4"/>
        <v>44110</v>
      </c>
    </row>
    <row r="310" spans="1:1" x14ac:dyDescent="0.2">
      <c r="A310" s="17">
        <f t="shared" ca="1" si="4"/>
        <v>44111</v>
      </c>
    </row>
    <row r="311" spans="1:1" x14ac:dyDescent="0.2">
      <c r="A311" s="17">
        <f t="shared" ca="1" si="4"/>
        <v>44112</v>
      </c>
    </row>
    <row r="312" spans="1:1" x14ac:dyDescent="0.2">
      <c r="A312" s="17">
        <f t="shared" ca="1" si="4"/>
        <v>44113</v>
      </c>
    </row>
    <row r="313" spans="1:1" x14ac:dyDescent="0.2">
      <c r="A313" s="17">
        <f t="shared" ca="1" si="4"/>
        <v>44114</v>
      </c>
    </row>
    <row r="314" spans="1:1" x14ac:dyDescent="0.2">
      <c r="A314" s="17">
        <f t="shared" ca="1" si="4"/>
        <v>44115</v>
      </c>
    </row>
    <row r="315" spans="1:1" x14ac:dyDescent="0.2">
      <c r="A315" s="17">
        <f t="shared" ca="1" si="4"/>
        <v>44116</v>
      </c>
    </row>
    <row r="316" spans="1:1" x14ac:dyDescent="0.2">
      <c r="A316" s="17">
        <f t="shared" ca="1" si="4"/>
        <v>44117</v>
      </c>
    </row>
    <row r="317" spans="1:1" x14ac:dyDescent="0.2">
      <c r="A317" s="17">
        <f t="shared" ca="1" si="4"/>
        <v>44118</v>
      </c>
    </row>
    <row r="318" spans="1:1" x14ac:dyDescent="0.2">
      <c r="A318" s="17">
        <f t="shared" ca="1" si="4"/>
        <v>44119</v>
      </c>
    </row>
    <row r="319" spans="1:1" x14ac:dyDescent="0.2">
      <c r="A319" s="17">
        <f t="shared" ca="1" si="4"/>
        <v>44120</v>
      </c>
    </row>
    <row r="320" spans="1:1" x14ac:dyDescent="0.2">
      <c r="A320" s="17">
        <f t="shared" ca="1" si="4"/>
        <v>44121</v>
      </c>
    </row>
    <row r="321" spans="1:1" x14ac:dyDescent="0.2">
      <c r="A321" s="17">
        <f t="shared" ca="1" si="4"/>
        <v>44122</v>
      </c>
    </row>
    <row r="322" spans="1:1" x14ac:dyDescent="0.2">
      <c r="A322" s="17">
        <f t="shared" ca="1" si="4"/>
        <v>44123</v>
      </c>
    </row>
    <row r="323" spans="1:1" x14ac:dyDescent="0.2">
      <c r="A323" s="17">
        <f t="shared" ca="1" si="4"/>
        <v>44124</v>
      </c>
    </row>
    <row r="324" spans="1:1" x14ac:dyDescent="0.2">
      <c r="A324" s="17">
        <f t="shared" ca="1" si="4"/>
        <v>44125</v>
      </c>
    </row>
    <row r="325" spans="1:1" x14ac:dyDescent="0.2">
      <c r="A325" s="17">
        <f t="shared" ca="1" si="4"/>
        <v>44126</v>
      </c>
    </row>
    <row r="326" spans="1:1" x14ac:dyDescent="0.2">
      <c r="A326" s="17">
        <f t="shared" ca="1" si="4"/>
        <v>44127</v>
      </c>
    </row>
    <row r="327" spans="1:1" x14ac:dyDescent="0.2">
      <c r="A327" s="17">
        <f t="shared" ca="1" si="4"/>
        <v>44128</v>
      </c>
    </row>
    <row r="328" spans="1:1" x14ac:dyDescent="0.2">
      <c r="A328" s="17">
        <f t="shared" ca="1" si="4"/>
        <v>44129</v>
      </c>
    </row>
    <row r="329" spans="1:1" x14ac:dyDescent="0.2">
      <c r="A329" s="17">
        <f t="shared" ca="1" si="4"/>
        <v>44130</v>
      </c>
    </row>
    <row r="330" spans="1:1" x14ac:dyDescent="0.2">
      <c r="A330" s="17">
        <f t="shared" ca="1" si="4"/>
        <v>44131</v>
      </c>
    </row>
    <row r="331" spans="1:1" x14ac:dyDescent="0.2">
      <c r="A331" s="17">
        <f t="shared" ca="1" si="4"/>
        <v>44132</v>
      </c>
    </row>
    <row r="332" spans="1:1" x14ac:dyDescent="0.2">
      <c r="A332" s="17">
        <f t="shared" ca="1" si="4"/>
        <v>44133</v>
      </c>
    </row>
    <row r="333" spans="1:1" x14ac:dyDescent="0.2">
      <c r="A333" s="17">
        <f t="shared" ca="1" si="4"/>
        <v>44134</v>
      </c>
    </row>
    <row r="334" spans="1:1" x14ac:dyDescent="0.2">
      <c r="A334" s="17">
        <f t="shared" ca="1" si="4"/>
        <v>44135</v>
      </c>
    </row>
    <row r="335" spans="1:1" x14ac:dyDescent="0.2">
      <c r="A335" s="17">
        <f t="shared" ca="1" si="4"/>
        <v>44136</v>
      </c>
    </row>
    <row r="336" spans="1:1" x14ac:dyDescent="0.2">
      <c r="A336" s="17">
        <f t="shared" ca="1" si="4"/>
        <v>44137</v>
      </c>
    </row>
    <row r="337" spans="1:1" x14ac:dyDescent="0.2">
      <c r="A337" s="17">
        <f t="shared" ca="1" si="4"/>
        <v>44138</v>
      </c>
    </row>
    <row r="338" spans="1:1" x14ac:dyDescent="0.2">
      <c r="A338" s="17">
        <f t="shared" ca="1" si="4"/>
        <v>44139</v>
      </c>
    </row>
    <row r="339" spans="1:1" x14ac:dyDescent="0.2">
      <c r="A339" s="17">
        <f t="shared" ca="1" si="4"/>
        <v>44140</v>
      </c>
    </row>
    <row r="340" spans="1:1" x14ac:dyDescent="0.2">
      <c r="A340" s="17">
        <f t="shared" ca="1" si="4"/>
        <v>44141</v>
      </c>
    </row>
    <row r="341" spans="1:1" x14ac:dyDescent="0.2">
      <c r="A341" s="17">
        <f t="shared" ca="1" si="4"/>
        <v>44142</v>
      </c>
    </row>
    <row r="342" spans="1:1" x14ac:dyDescent="0.2">
      <c r="A342" s="17">
        <f t="shared" ca="1" si="4"/>
        <v>44143</v>
      </c>
    </row>
    <row r="343" spans="1:1" x14ac:dyDescent="0.2">
      <c r="A343" s="17">
        <f t="shared" ca="1" si="4"/>
        <v>44144</v>
      </c>
    </row>
    <row r="344" spans="1:1" x14ac:dyDescent="0.2">
      <c r="A344" s="17">
        <f t="shared" ca="1" si="4"/>
        <v>44145</v>
      </c>
    </row>
    <row r="345" spans="1:1" x14ac:dyDescent="0.2">
      <c r="A345" s="17">
        <f t="shared" ca="1" si="4"/>
        <v>44146</v>
      </c>
    </row>
    <row r="346" spans="1:1" x14ac:dyDescent="0.2">
      <c r="A346" s="17">
        <f t="shared" ca="1" si="4"/>
        <v>44147</v>
      </c>
    </row>
    <row r="347" spans="1:1" x14ac:dyDescent="0.2">
      <c r="A347" s="17">
        <f t="shared" ca="1" si="4"/>
        <v>44148</v>
      </c>
    </row>
    <row r="348" spans="1:1" x14ac:dyDescent="0.2">
      <c r="A348" s="17">
        <f t="shared" ca="1" si="4"/>
        <v>44149</v>
      </c>
    </row>
    <row r="349" spans="1:1" x14ac:dyDescent="0.2">
      <c r="A349" s="17">
        <f t="shared" ca="1" si="4"/>
        <v>44150</v>
      </c>
    </row>
    <row r="350" spans="1:1" x14ac:dyDescent="0.2">
      <c r="A350" s="17">
        <f t="shared" ca="1" si="4"/>
        <v>44151</v>
      </c>
    </row>
    <row r="351" spans="1:1" x14ac:dyDescent="0.2">
      <c r="A351" s="17">
        <f t="shared" ca="1" si="4"/>
        <v>44152</v>
      </c>
    </row>
    <row r="352" spans="1:1" x14ac:dyDescent="0.2">
      <c r="A352" s="17">
        <f t="shared" ref="A352:A395" ca="1" si="5">A351+1</f>
        <v>44153</v>
      </c>
    </row>
    <row r="353" spans="1:1" x14ac:dyDescent="0.2">
      <c r="A353" s="17">
        <f t="shared" ca="1" si="5"/>
        <v>44154</v>
      </c>
    </row>
    <row r="354" spans="1:1" x14ac:dyDescent="0.2">
      <c r="A354" s="17">
        <f t="shared" ca="1" si="5"/>
        <v>44155</v>
      </c>
    </row>
    <row r="355" spans="1:1" x14ac:dyDescent="0.2">
      <c r="A355" s="17">
        <f t="shared" ca="1" si="5"/>
        <v>44156</v>
      </c>
    </row>
    <row r="356" spans="1:1" x14ac:dyDescent="0.2">
      <c r="A356" s="17">
        <f t="shared" ca="1" si="5"/>
        <v>44157</v>
      </c>
    </row>
    <row r="357" spans="1:1" x14ac:dyDescent="0.2">
      <c r="A357" s="17">
        <f t="shared" ca="1" si="5"/>
        <v>44158</v>
      </c>
    </row>
    <row r="358" spans="1:1" x14ac:dyDescent="0.2">
      <c r="A358" s="17">
        <f t="shared" ca="1" si="5"/>
        <v>44159</v>
      </c>
    </row>
    <row r="359" spans="1:1" x14ac:dyDescent="0.2">
      <c r="A359" s="17">
        <f t="shared" ca="1" si="5"/>
        <v>44160</v>
      </c>
    </row>
    <row r="360" spans="1:1" x14ac:dyDescent="0.2">
      <c r="A360" s="17">
        <f t="shared" ca="1" si="5"/>
        <v>44161</v>
      </c>
    </row>
    <row r="361" spans="1:1" x14ac:dyDescent="0.2">
      <c r="A361" s="17">
        <f t="shared" ca="1" si="5"/>
        <v>44162</v>
      </c>
    </row>
    <row r="362" spans="1:1" x14ac:dyDescent="0.2">
      <c r="A362" s="17">
        <f t="shared" ca="1" si="5"/>
        <v>44163</v>
      </c>
    </row>
    <row r="363" spans="1:1" x14ac:dyDescent="0.2">
      <c r="A363" s="17">
        <f t="shared" ca="1" si="5"/>
        <v>44164</v>
      </c>
    </row>
    <row r="364" spans="1:1" x14ac:dyDescent="0.2">
      <c r="A364" s="17">
        <f t="shared" ca="1" si="5"/>
        <v>44165</v>
      </c>
    </row>
    <row r="365" spans="1:1" x14ac:dyDescent="0.2">
      <c r="A365" s="17">
        <f t="shared" ca="1" si="5"/>
        <v>44166</v>
      </c>
    </row>
    <row r="366" spans="1:1" x14ac:dyDescent="0.2">
      <c r="A366" s="17">
        <f t="shared" ca="1" si="5"/>
        <v>44167</v>
      </c>
    </row>
    <row r="367" spans="1:1" x14ac:dyDescent="0.2">
      <c r="A367" s="17">
        <f t="shared" ca="1" si="5"/>
        <v>44168</v>
      </c>
    </row>
    <row r="368" spans="1:1" x14ac:dyDescent="0.2">
      <c r="A368" s="17">
        <f t="shared" ca="1" si="5"/>
        <v>44169</v>
      </c>
    </row>
    <row r="369" spans="1:1" x14ac:dyDescent="0.2">
      <c r="A369" s="17">
        <f t="shared" ca="1" si="5"/>
        <v>44170</v>
      </c>
    </row>
    <row r="370" spans="1:1" x14ac:dyDescent="0.2">
      <c r="A370" s="17">
        <f t="shared" ca="1" si="5"/>
        <v>44171</v>
      </c>
    </row>
    <row r="371" spans="1:1" x14ac:dyDescent="0.2">
      <c r="A371" s="17">
        <f t="shared" ca="1" si="5"/>
        <v>44172</v>
      </c>
    </row>
    <row r="372" spans="1:1" x14ac:dyDescent="0.2">
      <c r="A372" s="17">
        <f t="shared" ca="1" si="5"/>
        <v>44173</v>
      </c>
    </row>
    <row r="373" spans="1:1" x14ac:dyDescent="0.2">
      <c r="A373" s="17">
        <f t="shared" ca="1" si="5"/>
        <v>44174</v>
      </c>
    </row>
    <row r="374" spans="1:1" x14ac:dyDescent="0.2">
      <c r="A374" s="17">
        <f t="shared" ca="1" si="5"/>
        <v>44175</v>
      </c>
    </row>
    <row r="375" spans="1:1" x14ac:dyDescent="0.2">
      <c r="A375" s="17">
        <f t="shared" ca="1" si="5"/>
        <v>44176</v>
      </c>
    </row>
    <row r="376" spans="1:1" x14ac:dyDescent="0.2">
      <c r="A376" s="17">
        <f t="shared" ca="1" si="5"/>
        <v>44177</v>
      </c>
    </row>
    <row r="377" spans="1:1" x14ac:dyDescent="0.2">
      <c r="A377" s="17">
        <f t="shared" ca="1" si="5"/>
        <v>44178</v>
      </c>
    </row>
    <row r="378" spans="1:1" x14ac:dyDescent="0.2">
      <c r="A378" s="17">
        <f t="shared" ca="1" si="5"/>
        <v>44179</v>
      </c>
    </row>
    <row r="379" spans="1:1" x14ac:dyDescent="0.2">
      <c r="A379" s="17">
        <f t="shared" ca="1" si="5"/>
        <v>44180</v>
      </c>
    </row>
    <row r="380" spans="1:1" x14ac:dyDescent="0.2">
      <c r="A380" s="17">
        <f t="shared" ca="1" si="5"/>
        <v>44181</v>
      </c>
    </row>
    <row r="381" spans="1:1" x14ac:dyDescent="0.2">
      <c r="A381" s="17">
        <f t="shared" ca="1" si="5"/>
        <v>44182</v>
      </c>
    </row>
    <row r="382" spans="1:1" x14ac:dyDescent="0.2">
      <c r="A382" s="17">
        <f t="shared" ca="1" si="5"/>
        <v>44183</v>
      </c>
    </row>
    <row r="383" spans="1:1" x14ac:dyDescent="0.2">
      <c r="A383" s="17">
        <f t="shared" ca="1" si="5"/>
        <v>44184</v>
      </c>
    </row>
    <row r="384" spans="1:1" x14ac:dyDescent="0.2">
      <c r="A384" s="17">
        <f t="shared" ca="1" si="5"/>
        <v>44185</v>
      </c>
    </row>
    <row r="385" spans="1:1" x14ac:dyDescent="0.2">
      <c r="A385" s="17">
        <f t="shared" ca="1" si="5"/>
        <v>44186</v>
      </c>
    </row>
    <row r="386" spans="1:1" x14ac:dyDescent="0.2">
      <c r="A386" s="17">
        <f t="shared" ca="1" si="5"/>
        <v>44187</v>
      </c>
    </row>
    <row r="387" spans="1:1" x14ac:dyDescent="0.2">
      <c r="A387" s="17">
        <f t="shared" ca="1" si="5"/>
        <v>44188</v>
      </c>
    </row>
    <row r="388" spans="1:1" x14ac:dyDescent="0.2">
      <c r="A388" s="17">
        <f t="shared" ca="1" si="5"/>
        <v>44189</v>
      </c>
    </row>
    <row r="389" spans="1:1" x14ac:dyDescent="0.2">
      <c r="A389" s="17">
        <f t="shared" ca="1" si="5"/>
        <v>44190</v>
      </c>
    </row>
    <row r="390" spans="1:1" x14ac:dyDescent="0.2">
      <c r="A390" s="17">
        <f t="shared" ca="1" si="5"/>
        <v>44191</v>
      </c>
    </row>
    <row r="391" spans="1:1" x14ac:dyDescent="0.2">
      <c r="A391" s="17">
        <f t="shared" ca="1" si="5"/>
        <v>44192</v>
      </c>
    </row>
    <row r="392" spans="1:1" x14ac:dyDescent="0.2">
      <c r="A392" s="17">
        <f t="shared" ca="1" si="5"/>
        <v>44193</v>
      </c>
    </row>
    <row r="393" spans="1:1" x14ac:dyDescent="0.2">
      <c r="A393" s="17">
        <f t="shared" ca="1" si="5"/>
        <v>44194</v>
      </c>
    </row>
    <row r="394" spans="1:1" x14ac:dyDescent="0.2">
      <c r="A394" s="17">
        <f t="shared" ca="1" si="5"/>
        <v>44195</v>
      </c>
    </row>
    <row r="395" spans="1:1" x14ac:dyDescent="0.2">
      <c r="A395" s="17">
        <f t="shared" ca="1" si="5"/>
        <v>44196</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Fed Funds 2018</vt:lpstr>
      <vt:lpstr>Fed Funds 2019</vt:lpstr>
      <vt:lpstr>ff_xml</vt:lpstr>
      <vt:lpstr>'Fed Funds 2018'!Print_Area</vt:lpstr>
      <vt:lpstr>'Fed Funds 2019'!Print_Area</vt:lpstr>
    </vt:vector>
  </TitlesOfParts>
  <Company>CBOT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DGRO66</dc:creator>
  <cp:lastModifiedBy>Timberlake, Bobby</cp:lastModifiedBy>
  <cp:lastPrinted>2008-10-01T12:00:59Z</cp:lastPrinted>
  <dcterms:created xsi:type="dcterms:W3CDTF">2000-08-09T20:40:10Z</dcterms:created>
  <dcterms:modified xsi:type="dcterms:W3CDTF">2020-02-03T17:23:04Z</dcterms:modified>
</cp:coreProperties>
</file>