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E46479\Downloads\"/>
    </mc:Choice>
  </mc:AlternateContent>
  <xr:revisionPtr revIDLastSave="0" documentId="13_ncr:1_{FE841F22-84C7-4470-B02B-16F5F3D374D7}" xr6:coauthVersionLast="47" xr6:coauthVersionMax="47" xr10:uidLastSave="{00000000-0000-0000-0000-000000000000}"/>
  <bookViews>
    <workbookView xWindow="-108" yWindow="19092" windowWidth="23256" windowHeight="12576" xr2:uid="{00000000-000D-0000-FFFF-FFFF00000000}"/>
  </bookViews>
  <sheets>
    <sheet name="Settlement_Cal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3" i="1" l="1"/>
  <c r="E63" i="1" s="1"/>
  <c r="E62" i="1"/>
  <c r="D62" i="1"/>
  <c r="E61" i="1"/>
  <c r="D61" i="1"/>
  <c r="D60" i="1"/>
  <c r="E60" i="1" s="1"/>
  <c r="D59" i="1"/>
  <c r="E59" i="1" s="1"/>
  <c r="D58" i="1"/>
  <c r="E58" i="1" s="1"/>
  <c r="D57" i="1"/>
  <c r="E57" i="1" s="1"/>
  <c r="E56" i="1"/>
  <c r="D56" i="1"/>
  <c r="E55" i="1"/>
  <c r="D55" i="1"/>
  <c r="D54" i="1"/>
  <c r="E54" i="1" s="1"/>
  <c r="D53" i="1"/>
  <c r="E53" i="1" s="1"/>
  <c r="D52" i="1"/>
  <c r="E52" i="1" s="1"/>
  <c r="D51" i="1"/>
  <c r="E51" i="1" s="1"/>
  <c r="E50" i="1"/>
  <c r="D50" i="1"/>
  <c r="E49" i="1"/>
  <c r="D49" i="1"/>
  <c r="D48" i="1"/>
  <c r="E48" i="1" s="1"/>
  <c r="D47" i="1"/>
  <c r="E47" i="1" s="1"/>
  <c r="D46" i="1"/>
  <c r="E46" i="1" s="1"/>
  <c r="D45" i="1"/>
  <c r="E45" i="1" s="1"/>
  <c r="E44" i="1"/>
  <c r="D44" i="1"/>
  <c r="E43" i="1"/>
  <c r="D43" i="1"/>
  <c r="D42" i="1"/>
  <c r="E42" i="1" s="1"/>
  <c r="D41" i="1"/>
  <c r="E41" i="1" s="1"/>
  <c r="D40" i="1"/>
  <c r="E40" i="1" s="1"/>
  <c r="D39" i="1"/>
  <c r="E39" i="1" s="1"/>
  <c r="E38" i="1"/>
  <c r="D38" i="1"/>
  <c r="E37" i="1"/>
  <c r="D37" i="1"/>
  <c r="D36" i="1"/>
  <c r="E36" i="1" s="1"/>
  <c r="D35" i="1"/>
  <c r="E35" i="1" s="1"/>
  <c r="D34" i="1"/>
  <c r="E34" i="1" s="1"/>
  <c r="L25" i="1" s="1"/>
  <c r="D33" i="1"/>
  <c r="E33" i="1" s="1"/>
  <c r="H25" i="1" s="1"/>
  <c r="E32" i="1"/>
  <c r="D32" i="1"/>
  <c r="E31" i="1"/>
  <c r="D31" i="1"/>
  <c r="D30" i="1"/>
  <c r="E30" i="1" s="1"/>
  <c r="D29" i="1"/>
  <c r="E29" i="1" s="1"/>
  <c r="D28" i="1"/>
  <c r="E28" i="1" s="1"/>
  <c r="D27" i="1"/>
  <c r="E27" i="1" s="1"/>
  <c r="E26" i="1"/>
  <c r="D26" i="1"/>
  <c r="D25" i="1"/>
  <c r="E25" i="1" s="1"/>
  <c r="D24" i="1"/>
  <c r="E24" i="1" s="1"/>
  <c r="L23" i="1"/>
  <c r="H23" i="1"/>
  <c r="D23" i="1"/>
  <c r="E23" i="1" s="1"/>
  <c r="E22" i="1"/>
  <c r="D22" i="1"/>
  <c r="E21" i="1"/>
  <c r="D21" i="1"/>
  <c r="D20" i="1"/>
  <c r="E20" i="1" s="1"/>
  <c r="D19" i="1"/>
  <c r="E19" i="1" s="1"/>
  <c r="L19" i="1" s="1"/>
  <c r="E18" i="1"/>
  <c r="I19" i="1" s="1"/>
  <c r="D18" i="1"/>
  <c r="L17" i="1"/>
  <c r="I17" i="1"/>
  <c r="H17" i="1"/>
  <c r="D17" i="1"/>
  <c r="E17" i="1" s="1"/>
  <c r="H19" i="1" s="1"/>
  <c r="D16" i="1"/>
  <c r="E16" i="1" s="1"/>
  <c r="D15" i="1"/>
  <c r="E15" i="1" s="1"/>
  <c r="D14" i="1"/>
  <c r="E14" i="1" s="1"/>
  <c r="D13" i="1"/>
  <c r="E13" i="1" s="1"/>
  <c r="D12" i="1"/>
  <c r="E12" i="1" s="1"/>
  <c r="L11" i="1"/>
  <c r="K11" i="1"/>
  <c r="I11" i="1"/>
  <c r="H11" i="1"/>
  <c r="D11" i="1"/>
  <c r="E11" i="1" s="1"/>
  <c r="D10" i="1"/>
  <c r="E10" i="1" s="1"/>
  <c r="D9" i="1"/>
  <c r="E9" i="1" s="1"/>
  <c r="L13" i="1" s="1"/>
  <c r="E8" i="1"/>
  <c r="K13" i="1" s="1"/>
  <c r="D8" i="1"/>
  <c r="D7" i="1"/>
  <c r="E7" i="1" s="1"/>
  <c r="I13" i="1" s="1"/>
  <c r="D6" i="1"/>
  <c r="E6" i="1" s="1"/>
  <c r="H13" i="1" s="1"/>
  <c r="D5" i="1"/>
  <c r="E5" i="1" s="1"/>
  <c r="D4" i="1"/>
  <c r="E4" i="1" s="1"/>
  <c r="D3" i="1"/>
  <c r="O7" i="1" s="1"/>
  <c r="O9" i="1" s="1"/>
  <c r="E3" i="1" l="1"/>
  <c r="O8" i="1" s="1"/>
  <c r="O10" i="1" s="1"/>
  <c r="O11" i="1" s="1"/>
  <c r="O12" i="1" s="1"/>
  <c r="O13" i="1" s="1"/>
</calcChain>
</file>

<file path=xl/sharedStrings.xml><?xml version="1.0" encoding="utf-8"?>
<sst xmlns="http://schemas.openxmlformats.org/spreadsheetml/2006/main" count="55" uniqueCount="40">
  <si>
    <t>Publication 
Day</t>
  </si>
  <si>
    <t>Overnight TIIE 
Funding Rate 
(Percentage)</t>
  </si>
  <si>
    <t>Day Count</t>
  </si>
  <si>
    <t>DIAF*</t>
  </si>
  <si>
    <t>Mexican Holiday Schedule during contract period</t>
  </si>
  <si>
    <t>Final Settlement Calculation</t>
  </si>
  <si>
    <t>Christmas Day: December 25th.</t>
  </si>
  <si>
    <t>January 1: New Year's Day</t>
  </si>
  <si>
    <t>*DIAF = {1 + (day count i / 360) * (FTIIE rate  i / 100)}</t>
  </si>
  <si>
    <t>February 3: Constitution Day (Observed on the first Monday of February)</t>
  </si>
  <si>
    <t>March 17: Benito Juárez's Birthday Memorial</t>
  </si>
  <si>
    <t>Final Settlement Calculations</t>
  </si>
  <si>
    <t>Day count (T)</t>
  </si>
  <si>
    <t>Holiday Calculation Examples</t>
  </si>
  <si>
    <t>Product of DIAF (P i )</t>
  </si>
  <si>
    <t>Mid-week holiday</t>
  </si>
  <si>
    <t>Monday</t>
  </si>
  <si>
    <t>Tuesday</t>
  </si>
  <si>
    <t>Wednesday</t>
  </si>
  <si>
    <t>Thursday</t>
  </si>
  <si>
    <t>Friday</t>
  </si>
  <si>
    <t>360/T</t>
  </si>
  <si>
    <t>December</t>
  </si>
  <si>
    <t>P i -1</t>
  </si>
  <si>
    <t>FTIIE rate (ri*)</t>
  </si>
  <si>
    <t>no rate Christmas</t>
  </si>
  <si>
    <t>Annualize: (P i - 1) x (360 / T)</t>
  </si>
  <si>
    <t>Days in period</t>
  </si>
  <si>
    <t>Round to Nearest 1/100  bp: (R)</t>
  </si>
  <si>
    <t>{1+(di/360)*(ri/100)}</t>
  </si>
  <si>
    <t>Final Settlement (100-R)</t>
  </si>
  <si>
    <t>Weekend</t>
  </si>
  <si>
    <t>Saturday</t>
  </si>
  <si>
    <t>Sunday</t>
  </si>
  <si>
    <t>January</t>
  </si>
  <si>
    <t>no rate Weekend</t>
  </si>
  <si>
    <t>Long Weekend</t>
  </si>
  <si>
    <t>January-February</t>
  </si>
  <si>
    <t>no rate Constitution Day</t>
  </si>
  <si>
    <t xml:space="preserve">Source: Banco de Mexico, https://www.banxico.org.mx/SieInternet/consultarDirectorioInternetAction.do?sector=18&amp;accion=consultarCuadroAnalitico&amp;idCuadro=CA51&amp;locale=en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</si>
</sst>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.00000000"/>
    <numFmt numFmtId="165" formatCode="0.0000%"/>
    <numFmt numFmtId="166" formatCode="0.000000%"/>
    <numFmt numFmtId="167" formatCode="#,##0.0000"/>
  </numFmts>
  <fonts count="17">
    <font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FFFF"/>
      <name val="Calibri"/>
    </font>
    <font>
      <b/>
      <sz val="12"/>
      <color rgb="FFFFFFFF"/>
      <name val="Calibri"/>
    </font>
    <font>
      <b/>
      <sz val="9"/>
      <color rgb="FFFFFFFF"/>
      <name val="Calibri"/>
    </font>
    <font>
      <sz val="9"/>
      <color theme="1"/>
      <name val="Calibri"/>
    </font>
    <font>
      <sz val="9"/>
      <color theme="1"/>
      <name val="Aptos Narrow"/>
      <scheme val="minor"/>
    </font>
    <font>
      <sz val="9"/>
      <color theme="1"/>
      <name val="Arial"/>
    </font>
    <font>
      <sz val="10"/>
      <color rgb="FF1D32E0"/>
      <name val="Arial"/>
    </font>
    <font>
      <b/>
      <sz val="10"/>
      <color rgb="FF1D32E0"/>
      <name val="Arial"/>
    </font>
    <font>
      <sz val="9"/>
      <color rgb="FF1D32E0"/>
      <name val="Arial"/>
    </font>
    <font>
      <sz val="9"/>
      <color rgb="FF000000"/>
      <name val="Arial"/>
    </font>
    <font>
      <b/>
      <sz val="9"/>
      <color rgb="FF1D32E0"/>
      <name val="Calibri"/>
    </font>
    <font>
      <b/>
      <sz val="9"/>
      <color rgb="FF1D32E0"/>
      <name val="Aptos Narrow"/>
      <scheme val="minor"/>
    </font>
    <font>
      <b/>
      <sz val="9"/>
      <color rgb="FF1D32E0"/>
      <name val="Arial"/>
    </font>
    <font>
      <sz val="9"/>
      <color rgb="FF000000"/>
      <name val="Aptos Narrow"/>
      <scheme val="minor"/>
    </font>
    <font>
      <sz val="11"/>
      <name val="Aptos Narrow"/>
    </font>
  </fonts>
  <fills count="4">
    <fill>
      <patternFill patternType="none"/>
    </fill>
    <fill>
      <patternFill patternType="gray125"/>
    </fill>
    <fill>
      <patternFill patternType="solid">
        <fgColor rgb="FF6D9EEB"/>
        <bgColor rgb="FF6D9EEB"/>
      </patternFill>
    </fill>
    <fill>
      <patternFill patternType="solid">
        <fgColor rgb="FFFFFFFF"/>
        <bgColor rgb="FFFFFFFF"/>
      </patternFill>
    </fill>
  </fills>
  <borders count="23">
    <border>
      <left/>
      <right/>
      <top/>
      <bottom/>
      <diagonal/>
    </border>
    <border>
      <left/>
      <right style="thin">
        <color rgb="FF1D32E0"/>
      </right>
      <top/>
      <bottom style="thin">
        <color rgb="FF1D32E0"/>
      </bottom>
      <diagonal/>
    </border>
    <border>
      <left style="thin">
        <color rgb="FF1D32E0"/>
      </left>
      <right style="thin">
        <color rgb="FF1D32E0"/>
      </right>
      <top/>
      <bottom style="thin">
        <color rgb="FF1D32E0"/>
      </bottom>
      <diagonal/>
    </border>
    <border>
      <left style="thin">
        <color rgb="FF1D32E0"/>
      </left>
      <right/>
      <top/>
      <bottom style="thin">
        <color rgb="FF1D32E0"/>
      </bottom>
      <diagonal/>
    </border>
    <border>
      <left/>
      <right/>
      <top/>
      <bottom style="thin">
        <color rgb="FF0000FF"/>
      </bottom>
      <diagonal/>
    </border>
    <border>
      <left/>
      <right style="thin">
        <color rgb="FF1D32E0"/>
      </right>
      <top style="thin">
        <color rgb="FF1D32E0"/>
      </top>
      <bottom style="thin">
        <color rgb="FF1D32E0"/>
      </bottom>
      <diagonal/>
    </border>
    <border>
      <left style="thin">
        <color rgb="FF1D32E0"/>
      </left>
      <right style="thin">
        <color rgb="FF1D32E0"/>
      </right>
      <top style="thin">
        <color rgb="FF1D32E0"/>
      </top>
      <bottom style="thin">
        <color rgb="FF1D32E0"/>
      </bottom>
      <diagonal/>
    </border>
    <border>
      <left style="thin">
        <color rgb="FF1D32E0"/>
      </left>
      <right/>
      <top style="thin">
        <color rgb="FF1D32E0"/>
      </top>
      <bottom style="thin">
        <color rgb="FF1D32E0"/>
      </bottom>
      <diagonal/>
    </border>
    <border>
      <left/>
      <right/>
      <top/>
      <bottom style="medium">
        <color rgb="FF0000FF"/>
      </bottom>
      <diagonal/>
    </border>
    <border>
      <left style="thin">
        <color rgb="FF1D32E0"/>
      </left>
      <right style="thin">
        <color rgb="FF1D32E0"/>
      </right>
      <top style="thin">
        <color rgb="FF1D32E0"/>
      </top>
      <bottom/>
      <diagonal/>
    </border>
    <border>
      <left style="thin">
        <color rgb="FF1D32E0"/>
      </left>
      <right style="thin">
        <color rgb="FF1D32E0"/>
      </right>
      <top/>
      <bottom/>
      <diagonal/>
    </border>
    <border>
      <left style="thin">
        <color rgb="FF1D32E0"/>
      </left>
      <right style="thin">
        <color rgb="FF1D32E0"/>
      </right>
      <top style="thin">
        <color rgb="FF1D32E0"/>
      </top>
      <bottom style="thick">
        <color rgb="FF1D32E0"/>
      </bottom>
      <diagonal/>
    </border>
    <border>
      <left style="thin">
        <color rgb="FF1D32E0"/>
      </left>
      <right/>
      <top style="thin">
        <color rgb="FF1D32E0"/>
      </top>
      <bottom style="thick">
        <color rgb="FF1D32E0"/>
      </bottom>
      <diagonal/>
    </border>
    <border>
      <left style="thin">
        <color rgb="FF1D32E0"/>
      </left>
      <right style="thin">
        <color rgb="FF1D32E0"/>
      </right>
      <top/>
      <bottom style="thick">
        <color rgb="FF1D32E0"/>
      </bottom>
      <diagonal/>
    </border>
    <border>
      <left/>
      <right style="thin">
        <color rgb="FF1D32E0"/>
      </right>
      <top style="thin">
        <color rgb="FF1D32E0"/>
      </top>
      <bottom style="thick">
        <color rgb="FF1D32E0"/>
      </bottom>
      <diagonal/>
    </border>
    <border>
      <left/>
      <right/>
      <top/>
      <bottom style="thick">
        <color rgb="FF1D32E0"/>
      </bottom>
      <diagonal/>
    </border>
    <border>
      <left style="thin">
        <color rgb="FF1D32E0"/>
      </left>
      <right/>
      <top style="thin">
        <color rgb="FF1D32E0"/>
      </top>
      <bottom/>
      <diagonal/>
    </border>
    <border>
      <left/>
      <right style="thin">
        <color rgb="FF1D32E0"/>
      </right>
      <top style="thin">
        <color rgb="FF1D32E0"/>
      </top>
      <bottom/>
      <diagonal/>
    </border>
    <border>
      <left style="thin">
        <color rgb="FF1D32E0"/>
      </left>
      <right/>
      <top/>
      <bottom/>
      <diagonal/>
    </border>
    <border>
      <left/>
      <right style="thin">
        <color rgb="FF1D32E0"/>
      </right>
      <top/>
      <bottom/>
      <diagonal/>
    </border>
    <border>
      <left style="thin">
        <color rgb="FF1D32E0"/>
      </left>
      <right/>
      <top/>
      <bottom style="thick">
        <color rgb="FF1D32E0"/>
      </bottom>
      <diagonal/>
    </border>
    <border>
      <left/>
      <right style="thin">
        <color rgb="FF1D32E0"/>
      </right>
      <top/>
      <bottom style="thick">
        <color rgb="FF1D32E0"/>
      </bottom>
      <diagonal/>
    </border>
    <border>
      <left/>
      <right/>
      <top style="thin">
        <color rgb="FF1D32E0"/>
      </top>
      <bottom/>
      <diagonal/>
    </border>
  </borders>
  <cellStyleXfs count="1">
    <xf numFmtId="0" fontId="0" fillId="0" borderId="0"/>
  </cellStyleXfs>
  <cellXfs count="76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14" fontId="1" fillId="0" borderId="0" xfId="0" applyNumberFormat="1" applyFont="1"/>
    <xf numFmtId="14" fontId="5" fillId="0" borderId="1" xfId="0" applyNumberFormat="1" applyFont="1" applyBorder="1" applyAlignment="1">
      <alignment horizontal="center"/>
    </xf>
    <xf numFmtId="10" fontId="6" fillId="0" borderId="2" xfId="0" applyNumberFormat="1" applyFont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14" fontId="5" fillId="0" borderId="5" xfId="0" applyNumberFormat="1" applyFont="1" applyBorder="1" applyAlignment="1">
      <alignment horizontal="center"/>
    </xf>
    <xf numFmtId="10" fontId="6" fillId="0" borderId="6" xfId="0" applyNumberFormat="1" applyFont="1" applyBorder="1" applyAlignment="1">
      <alignment horizontal="center"/>
    </xf>
    <xf numFmtId="3" fontId="7" fillId="0" borderId="6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1" fillId="0" borderId="0" xfId="0" applyFont="1" applyAlignment="1"/>
    <xf numFmtId="10" fontId="6" fillId="0" borderId="0" xfId="0" applyNumberFormat="1" applyFont="1" applyAlignment="1">
      <alignment horizontal="left"/>
    </xf>
    <xf numFmtId="14" fontId="12" fillId="0" borderId="5" xfId="0" applyNumberFormat="1" applyFont="1" applyBorder="1" applyAlignment="1">
      <alignment horizontal="center"/>
    </xf>
    <xf numFmtId="10" fontId="13" fillId="0" borderId="6" xfId="0" applyNumberFormat="1" applyFont="1" applyBorder="1" applyAlignment="1">
      <alignment horizontal="center"/>
    </xf>
    <xf numFmtId="3" fontId="14" fillId="0" borderId="6" xfId="0" applyNumberFormat="1" applyFont="1" applyBorder="1" applyAlignment="1">
      <alignment horizontal="center"/>
    </xf>
    <xf numFmtId="164" fontId="13" fillId="0" borderId="7" xfId="0" applyNumberFormat="1" applyFont="1" applyBorder="1" applyAlignment="1">
      <alignment horizontal="center"/>
    </xf>
    <xf numFmtId="0" fontId="8" fillId="0" borderId="8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15" fillId="0" borderId="0" xfId="0" applyFont="1"/>
    <xf numFmtId="0" fontId="14" fillId="0" borderId="1" xfId="0" applyFont="1" applyBorder="1" applyAlignment="1">
      <alignment horizontal="left"/>
    </xf>
    <xf numFmtId="164" fontId="7" fillId="0" borderId="3" xfId="0" applyNumberFormat="1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0" fontId="14" fillId="0" borderId="5" xfId="0" applyFont="1" applyBorder="1" applyAlignment="1">
      <alignment horizontal="left"/>
    </xf>
    <xf numFmtId="4" fontId="11" fillId="0" borderId="7" xfId="0" applyNumberFormat="1" applyFont="1" applyBorder="1" applyAlignment="1">
      <alignment horizontal="center"/>
    </xf>
    <xf numFmtId="0" fontId="10" fillId="0" borderId="6" xfId="0" applyFont="1" applyBorder="1" applyAlignment="1"/>
    <xf numFmtId="0" fontId="11" fillId="0" borderId="6" xfId="0" applyFont="1" applyBorder="1" applyAlignment="1"/>
    <xf numFmtId="0" fontId="11" fillId="0" borderId="9" xfId="0" applyFont="1" applyBorder="1" applyAlignment="1"/>
    <xf numFmtId="165" fontId="11" fillId="0" borderId="7" xfId="0" applyNumberFormat="1" applyFont="1" applyBorder="1" applyAlignment="1">
      <alignment horizontal="center"/>
    </xf>
    <xf numFmtId="10" fontId="15" fillId="0" borderId="6" xfId="0" applyNumberFormat="1" applyFont="1" applyBorder="1"/>
    <xf numFmtId="10" fontId="15" fillId="0" borderId="7" xfId="0" applyNumberFormat="1" applyFont="1" applyBorder="1"/>
    <xf numFmtId="10" fontId="15" fillId="0" borderId="5" xfId="0" applyNumberFormat="1" applyFont="1" applyBorder="1"/>
    <xf numFmtId="166" fontId="11" fillId="0" borderId="7" xfId="0" applyNumberFormat="1" applyFont="1" applyBorder="1" applyAlignment="1">
      <alignment horizontal="center"/>
    </xf>
    <xf numFmtId="0" fontId="11" fillId="0" borderId="7" xfId="0" applyFont="1" applyBorder="1" applyAlignment="1"/>
    <xf numFmtId="0" fontId="11" fillId="0" borderId="5" xfId="0" applyFont="1" applyBorder="1" applyAlignment="1"/>
    <xf numFmtId="0" fontId="10" fillId="0" borderId="11" xfId="0" applyFont="1" applyBorder="1" applyAlignment="1"/>
    <xf numFmtId="164" fontId="15" fillId="0" borderId="11" xfId="0" applyNumberFormat="1" applyFont="1" applyBorder="1"/>
    <xf numFmtId="164" fontId="15" fillId="0" borderId="12" xfId="0" applyNumberFormat="1" applyFont="1" applyBorder="1"/>
    <xf numFmtId="164" fontId="15" fillId="0" borderId="14" xfId="0" applyNumberFormat="1" applyFont="1" applyBorder="1"/>
    <xf numFmtId="0" fontId="14" fillId="0" borderId="14" xfId="0" applyFont="1" applyBorder="1" applyAlignment="1">
      <alignment horizontal="left"/>
    </xf>
    <xf numFmtId="167" fontId="15" fillId="0" borderId="12" xfId="0" applyNumberFormat="1" applyFont="1" applyBorder="1" applyAlignment="1">
      <alignment horizontal="center"/>
    </xf>
    <xf numFmtId="0" fontId="1" fillId="0" borderId="15" xfId="0" applyFont="1" applyBorder="1"/>
    <xf numFmtId="0" fontId="6" fillId="0" borderId="0" xfId="0" applyFont="1" applyAlignment="1"/>
    <xf numFmtId="0" fontId="1" fillId="3" borderId="0" xfId="0" applyFont="1" applyFill="1"/>
    <xf numFmtId="14" fontId="5" fillId="0" borderId="0" xfId="0" applyNumberFormat="1" applyFont="1" applyAlignment="1">
      <alignment horizontal="center"/>
    </xf>
    <xf numFmtId="10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10" fontId="1" fillId="0" borderId="0" xfId="0" applyNumberFormat="1" applyFont="1"/>
    <xf numFmtId="164" fontId="7" fillId="0" borderId="0" xfId="0" applyNumberFormat="1" applyFont="1" applyAlignment="1">
      <alignment horizontal="center"/>
    </xf>
    <xf numFmtId="0" fontId="14" fillId="3" borderId="0" xfId="0" applyFont="1" applyFill="1" applyAlignment="1">
      <alignment horizontal="left"/>
    </xf>
    <xf numFmtId="10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1" fillId="0" borderId="9" xfId="0" applyFont="1" applyBorder="1" applyAlignment="1">
      <alignment horizontal="center" vertical="center" wrapText="1"/>
    </xf>
    <xf numFmtId="0" fontId="16" fillId="0" borderId="10" xfId="0" applyFont="1" applyBorder="1"/>
    <xf numFmtId="0" fontId="16" fillId="0" borderId="13" xfId="0" applyFont="1" applyBorder="1"/>
    <xf numFmtId="0" fontId="11" fillId="0" borderId="16" xfId="0" applyFont="1" applyBorder="1" applyAlignment="1">
      <alignment horizontal="center" vertical="center" wrapText="1"/>
    </xf>
    <xf numFmtId="0" fontId="16" fillId="0" borderId="17" xfId="0" applyFont="1" applyBorder="1"/>
    <xf numFmtId="0" fontId="16" fillId="0" borderId="18" xfId="0" applyFont="1" applyBorder="1"/>
    <xf numFmtId="0" fontId="16" fillId="0" borderId="19" xfId="0" applyFont="1" applyBorder="1"/>
    <xf numFmtId="0" fontId="16" fillId="0" borderId="20" xfId="0" applyFont="1" applyBorder="1"/>
    <xf numFmtId="0" fontId="16" fillId="0" borderId="21" xfId="0" applyFont="1" applyBorder="1"/>
    <xf numFmtId="0" fontId="11" fillId="0" borderId="16" xfId="0" applyFont="1" applyBorder="1" applyAlignment="1">
      <alignment horizontal="center" vertical="center"/>
    </xf>
    <xf numFmtId="0" fontId="16" fillId="0" borderId="22" xfId="0" applyFont="1" applyBorder="1"/>
    <xf numFmtId="0" fontId="0" fillId="0" borderId="0" xfId="0" applyFont="1" applyAlignment="1"/>
    <xf numFmtId="0" fontId="16" fillId="0" borderId="15" xfId="0" applyFont="1" applyBorder="1"/>
  </cellXfs>
  <cellStyles count="1">
    <cellStyle name="Normal" xfId="0" builtinId="0"/>
  </cellStyles>
  <dxfs count="3"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1D32E0"/>
          <bgColor rgb="FF1D32E0"/>
        </patternFill>
      </fill>
    </dxf>
  </dxfs>
  <tableStyles count="1">
    <tableStyle name="Comparison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P586"/>
  <sheetViews>
    <sheetView showGridLines="0" tabSelected="1" workbookViewId="0">
      <selection activeCell="N15" sqref="N15"/>
    </sheetView>
  </sheetViews>
  <sheetFormatPr defaultColWidth="12.6640625" defaultRowHeight="15" customHeight="1"/>
  <cols>
    <col min="1" max="1" width="4.6640625" customWidth="1"/>
    <col min="2" max="2" width="12.21875" customWidth="1"/>
    <col min="3" max="3" width="15" customWidth="1"/>
    <col min="4" max="4" width="8.88671875" customWidth="1"/>
    <col min="6" max="6" width="7.109375" customWidth="1"/>
    <col min="7" max="7" width="14.33203125" customWidth="1"/>
    <col min="8" max="12" width="10.109375" customWidth="1"/>
    <col min="13" max="13" width="7.6640625" customWidth="1"/>
    <col min="14" max="14" width="36.33203125" customWidth="1"/>
    <col min="15" max="15" width="13.21875" customWidth="1"/>
    <col min="16" max="16" width="15.88671875" customWidth="1"/>
  </cols>
  <sheetData>
    <row r="1" spans="1:16">
      <c r="B1" s="1"/>
      <c r="C1" s="1"/>
      <c r="E1" s="1"/>
    </row>
    <row r="2" spans="1:16">
      <c r="A2" s="2"/>
      <c r="B2" s="3" t="s">
        <v>0</v>
      </c>
      <c r="C2" s="3" t="s">
        <v>1</v>
      </c>
      <c r="D2" s="3" t="s">
        <v>2</v>
      </c>
      <c r="E2" s="4" t="s">
        <v>3</v>
      </c>
      <c r="G2" s="5" t="s">
        <v>4</v>
      </c>
      <c r="H2" s="6"/>
      <c r="I2" s="6"/>
      <c r="J2" s="6"/>
      <c r="K2" s="6"/>
      <c r="L2" s="6"/>
      <c r="N2" s="5" t="s">
        <v>5</v>
      </c>
      <c r="O2" s="5"/>
    </row>
    <row r="3" spans="1:16">
      <c r="A3" s="7"/>
      <c r="B3" s="8">
        <v>45644</v>
      </c>
      <c r="C3" s="9">
        <v>0.1026</v>
      </c>
      <c r="D3" s="10">
        <f t="shared" ref="D3:D63" si="0">B4-B3</f>
        <v>1</v>
      </c>
      <c r="E3" s="11">
        <f t="shared" ref="E3:E63" si="1">1+(D3/360)*C3</f>
        <v>1.0002850000000001</v>
      </c>
      <c r="G3" s="12" t="s">
        <v>6</v>
      </c>
      <c r="H3" s="13"/>
      <c r="I3" s="13"/>
      <c r="J3" s="13"/>
      <c r="K3" s="13"/>
      <c r="L3" s="13"/>
    </row>
    <row r="4" spans="1:16">
      <c r="A4" s="7"/>
      <c r="B4" s="14">
        <v>45645</v>
      </c>
      <c r="C4" s="15">
        <v>0.10300000000000001</v>
      </c>
      <c r="D4" s="16">
        <f t="shared" si="0"/>
        <v>1</v>
      </c>
      <c r="E4" s="17">
        <f t="shared" si="1"/>
        <v>1.0002861111111112</v>
      </c>
      <c r="G4" s="12" t="s">
        <v>7</v>
      </c>
      <c r="H4" s="13"/>
      <c r="I4" s="13"/>
      <c r="J4" s="13"/>
      <c r="K4" s="13"/>
      <c r="L4" s="13"/>
      <c r="N4" s="18" t="s">
        <v>8</v>
      </c>
    </row>
    <row r="5" spans="1:16">
      <c r="A5" s="7"/>
      <c r="B5" s="14">
        <v>45646</v>
      </c>
      <c r="C5" s="15">
        <v>0.10060000000000001</v>
      </c>
      <c r="D5" s="16">
        <f t="shared" si="0"/>
        <v>3</v>
      </c>
      <c r="E5" s="17">
        <f t="shared" si="1"/>
        <v>1.0008383333333333</v>
      </c>
      <c r="G5" s="12" t="s">
        <v>9</v>
      </c>
      <c r="H5" s="13"/>
      <c r="I5" s="13"/>
      <c r="J5" s="13"/>
      <c r="K5" s="13"/>
      <c r="L5" s="13"/>
      <c r="M5" s="19"/>
      <c r="O5" s="20"/>
      <c r="P5" s="21"/>
    </row>
    <row r="6" spans="1:16">
      <c r="A6" s="7"/>
      <c r="B6" s="22">
        <v>45649</v>
      </c>
      <c r="C6" s="23">
        <v>0.1011</v>
      </c>
      <c r="D6" s="24">
        <f t="shared" si="0"/>
        <v>1</v>
      </c>
      <c r="E6" s="25">
        <f t="shared" si="1"/>
        <v>1.0002808333333333</v>
      </c>
      <c r="G6" s="26" t="s">
        <v>10</v>
      </c>
      <c r="H6" s="27"/>
      <c r="I6" s="27"/>
      <c r="J6" s="27"/>
      <c r="K6" s="27"/>
      <c r="L6" s="27"/>
      <c r="M6" s="20"/>
      <c r="N6" s="5" t="s">
        <v>11</v>
      </c>
      <c r="O6" s="5"/>
      <c r="P6" s="20"/>
    </row>
    <row r="7" spans="1:16">
      <c r="A7" s="7"/>
      <c r="B7" s="22">
        <v>45650</v>
      </c>
      <c r="C7" s="23">
        <v>0.10249999999999999</v>
      </c>
      <c r="D7" s="24">
        <f t="shared" si="0"/>
        <v>2</v>
      </c>
      <c r="E7" s="25">
        <f t="shared" si="1"/>
        <v>1.0005694444444444</v>
      </c>
      <c r="M7" s="28"/>
      <c r="N7" s="29" t="s">
        <v>12</v>
      </c>
      <c r="O7" s="30">
        <f>SUM(D2:D63)</f>
        <v>91</v>
      </c>
      <c r="P7" s="28"/>
    </row>
    <row r="8" spans="1:16">
      <c r="A8" s="7"/>
      <c r="B8" s="22">
        <v>45652</v>
      </c>
      <c r="C8" s="23">
        <v>0.1018</v>
      </c>
      <c r="D8" s="24">
        <f t="shared" si="0"/>
        <v>1</v>
      </c>
      <c r="E8" s="25">
        <f t="shared" si="1"/>
        <v>1.0002827777777779</v>
      </c>
      <c r="G8" s="5" t="s">
        <v>13</v>
      </c>
      <c r="H8" s="5"/>
      <c r="I8" s="5"/>
      <c r="J8" s="5"/>
      <c r="K8" s="5"/>
      <c r="L8" s="5"/>
      <c r="M8" s="20"/>
      <c r="N8" s="29" t="s">
        <v>14</v>
      </c>
      <c r="O8" s="30">
        <f>PRODUCT(E2:E63)</f>
        <v>1.0250953506363965</v>
      </c>
      <c r="P8" s="20"/>
    </row>
    <row r="9" spans="1:16">
      <c r="A9" s="7"/>
      <c r="B9" s="22">
        <v>45653</v>
      </c>
      <c r="C9" s="23">
        <v>0.1026</v>
      </c>
      <c r="D9" s="24">
        <f t="shared" si="0"/>
        <v>3</v>
      </c>
      <c r="E9" s="25">
        <f t="shared" si="1"/>
        <v>1.0008550000000001</v>
      </c>
      <c r="G9" s="31" t="s">
        <v>15</v>
      </c>
      <c r="H9" s="32" t="s">
        <v>16</v>
      </c>
      <c r="I9" s="32" t="s">
        <v>17</v>
      </c>
      <c r="J9" s="32" t="s">
        <v>18</v>
      </c>
      <c r="K9" s="32" t="s">
        <v>19</v>
      </c>
      <c r="L9" s="32" t="s">
        <v>20</v>
      </c>
      <c r="M9" s="28"/>
      <c r="N9" s="33" t="s">
        <v>21</v>
      </c>
      <c r="O9" s="34">
        <f>360/O7</f>
        <v>3.9560439560439562</v>
      </c>
      <c r="P9" s="28"/>
    </row>
    <row r="10" spans="1:16">
      <c r="A10" s="7"/>
      <c r="B10" s="14">
        <v>45656</v>
      </c>
      <c r="C10" s="15">
        <v>0.1014</v>
      </c>
      <c r="D10" s="16">
        <f t="shared" si="0"/>
        <v>1</v>
      </c>
      <c r="E10" s="17">
        <f t="shared" si="1"/>
        <v>1.0002816666666667</v>
      </c>
      <c r="G10" s="35" t="s">
        <v>22</v>
      </c>
      <c r="H10" s="36">
        <v>23</v>
      </c>
      <c r="I10" s="36">
        <v>24</v>
      </c>
      <c r="J10" s="37">
        <v>25</v>
      </c>
      <c r="K10" s="36">
        <v>26</v>
      </c>
      <c r="L10" s="36">
        <v>27</v>
      </c>
      <c r="N10" s="33" t="s">
        <v>23</v>
      </c>
      <c r="O10" s="38">
        <f>O8-1</f>
        <v>2.5095350636396452E-2</v>
      </c>
    </row>
    <row r="11" spans="1:16">
      <c r="A11" s="7"/>
      <c r="B11" s="14">
        <v>45657</v>
      </c>
      <c r="C11" s="15">
        <v>0.10199999999999999</v>
      </c>
      <c r="D11" s="16">
        <f t="shared" si="0"/>
        <v>2</v>
      </c>
      <c r="E11" s="17">
        <f t="shared" si="1"/>
        <v>1.0005666666666666</v>
      </c>
      <c r="G11" s="35" t="s">
        <v>24</v>
      </c>
      <c r="H11" s="39">
        <f>C6</f>
        <v>0.1011</v>
      </c>
      <c r="I11" s="40">
        <f>C7</f>
        <v>0.10249999999999999</v>
      </c>
      <c r="J11" s="63" t="s">
        <v>25</v>
      </c>
      <c r="K11" s="41">
        <f>C8</f>
        <v>0.1018</v>
      </c>
      <c r="L11" s="39">
        <f>C9</f>
        <v>0.1026</v>
      </c>
      <c r="M11" s="19"/>
      <c r="N11" s="33" t="s">
        <v>26</v>
      </c>
      <c r="O11" s="42">
        <f>O10*O9</f>
        <v>9.9278310209920034E-2</v>
      </c>
      <c r="P11" s="19"/>
    </row>
    <row r="12" spans="1:16">
      <c r="A12" s="7"/>
      <c r="B12" s="14">
        <v>45659</v>
      </c>
      <c r="C12" s="15">
        <v>0.10050000000000001</v>
      </c>
      <c r="D12" s="16">
        <f t="shared" si="0"/>
        <v>1</v>
      </c>
      <c r="E12" s="17">
        <f t="shared" si="1"/>
        <v>1.0002791666666666</v>
      </c>
      <c r="G12" s="35" t="s">
        <v>27</v>
      </c>
      <c r="H12" s="36">
        <v>1</v>
      </c>
      <c r="I12" s="43">
        <v>2</v>
      </c>
      <c r="J12" s="64"/>
      <c r="K12" s="44">
        <v>1</v>
      </c>
      <c r="L12" s="36">
        <v>3</v>
      </c>
      <c r="M12" s="20"/>
      <c r="N12" s="33" t="s">
        <v>28</v>
      </c>
      <c r="O12" s="38">
        <f>O11</f>
        <v>9.9278310209920034E-2</v>
      </c>
      <c r="P12" s="20"/>
    </row>
    <row r="13" spans="1:16">
      <c r="A13" s="7"/>
      <c r="B13" s="14">
        <v>45660</v>
      </c>
      <c r="C13" s="15">
        <v>0.1</v>
      </c>
      <c r="D13" s="16">
        <f t="shared" si="0"/>
        <v>3</v>
      </c>
      <c r="E13" s="17">
        <f t="shared" si="1"/>
        <v>1.0008333333333332</v>
      </c>
      <c r="G13" s="45" t="s">
        <v>29</v>
      </c>
      <c r="H13" s="46">
        <f>E6</f>
        <v>1.0002808333333333</v>
      </c>
      <c r="I13" s="47">
        <f>E7</f>
        <v>1.0005694444444444</v>
      </c>
      <c r="J13" s="65"/>
      <c r="K13" s="48">
        <f>E8</f>
        <v>1.0002827777777779</v>
      </c>
      <c r="L13" s="46">
        <f>E9</f>
        <v>1.0008550000000001</v>
      </c>
      <c r="M13" s="28"/>
      <c r="N13" s="49" t="s">
        <v>30</v>
      </c>
      <c r="O13" s="50">
        <f>1-O12</f>
        <v>0.90072168979007994</v>
      </c>
      <c r="P13" s="28"/>
    </row>
    <row r="14" spans="1:16">
      <c r="A14" s="7"/>
      <c r="B14" s="14">
        <v>45663</v>
      </c>
      <c r="C14" s="15">
        <v>0.1</v>
      </c>
      <c r="D14" s="16">
        <f t="shared" si="0"/>
        <v>1</v>
      </c>
      <c r="E14" s="17">
        <f t="shared" si="1"/>
        <v>1.0002777777777778</v>
      </c>
      <c r="G14" s="51"/>
      <c r="H14" s="51"/>
      <c r="I14" s="51"/>
      <c r="J14" s="51"/>
      <c r="K14" s="51"/>
      <c r="L14" s="51"/>
      <c r="M14" s="20"/>
      <c r="P14" s="20"/>
    </row>
    <row r="15" spans="1:16">
      <c r="A15" s="7"/>
      <c r="B15" s="14">
        <v>45664</v>
      </c>
      <c r="C15" s="15">
        <v>9.9900000000000003E-2</v>
      </c>
      <c r="D15" s="16">
        <f t="shared" si="0"/>
        <v>1</v>
      </c>
      <c r="E15" s="17">
        <f t="shared" si="1"/>
        <v>1.0002774999999999</v>
      </c>
      <c r="G15" s="31" t="s">
        <v>31</v>
      </c>
      <c r="H15" s="32" t="s">
        <v>19</v>
      </c>
      <c r="I15" s="32" t="s">
        <v>20</v>
      </c>
      <c r="J15" s="32" t="s">
        <v>32</v>
      </c>
      <c r="K15" s="32" t="s">
        <v>33</v>
      </c>
      <c r="L15" s="32" t="s">
        <v>16</v>
      </c>
      <c r="M15" s="28"/>
      <c r="P15" s="28"/>
    </row>
    <row r="16" spans="1:16">
      <c r="A16" s="7"/>
      <c r="B16" s="14">
        <v>45665</v>
      </c>
      <c r="C16" s="15">
        <v>9.98E-2</v>
      </c>
      <c r="D16" s="16">
        <f t="shared" si="0"/>
        <v>1</v>
      </c>
      <c r="E16" s="17">
        <f t="shared" si="1"/>
        <v>1.0002772222222223</v>
      </c>
      <c r="G16" s="35" t="s">
        <v>34</v>
      </c>
      <c r="H16" s="36">
        <v>9</v>
      </c>
      <c r="I16" s="36">
        <v>10</v>
      </c>
      <c r="J16" s="37">
        <v>11</v>
      </c>
      <c r="K16" s="36">
        <v>12</v>
      </c>
      <c r="L16" s="36">
        <v>13</v>
      </c>
    </row>
    <row r="17" spans="1:12">
      <c r="A17" s="7"/>
      <c r="B17" s="22">
        <v>45666</v>
      </c>
      <c r="C17" s="23">
        <v>9.9700000000000011E-2</v>
      </c>
      <c r="D17" s="24">
        <f t="shared" si="0"/>
        <v>1</v>
      </c>
      <c r="E17" s="25">
        <f t="shared" si="1"/>
        <v>1.0002769444444444</v>
      </c>
      <c r="G17" s="35" t="s">
        <v>24</v>
      </c>
      <c r="H17" s="39">
        <f>C17</f>
        <v>9.9700000000000011E-2</v>
      </c>
      <c r="I17" s="40">
        <f>C18</f>
        <v>9.9600000000000008E-2</v>
      </c>
      <c r="J17" s="66" t="s">
        <v>35</v>
      </c>
      <c r="K17" s="67"/>
      <c r="L17" s="39">
        <f>C19</f>
        <v>9.9700000000000011E-2</v>
      </c>
    </row>
    <row r="18" spans="1:12">
      <c r="A18" s="7"/>
      <c r="B18" s="22">
        <v>45667</v>
      </c>
      <c r="C18" s="23">
        <v>9.9600000000000008E-2</v>
      </c>
      <c r="D18" s="24">
        <f t="shared" si="0"/>
        <v>3</v>
      </c>
      <c r="E18" s="25">
        <f t="shared" si="1"/>
        <v>1.0008300000000001</v>
      </c>
      <c r="G18" s="35" t="s">
        <v>27</v>
      </c>
      <c r="H18" s="36">
        <v>1</v>
      </c>
      <c r="I18" s="43">
        <v>3</v>
      </c>
      <c r="J18" s="68"/>
      <c r="K18" s="69"/>
      <c r="L18" s="36">
        <v>1</v>
      </c>
    </row>
    <row r="19" spans="1:12">
      <c r="A19" s="7"/>
      <c r="B19" s="22">
        <v>45670</v>
      </c>
      <c r="C19" s="23">
        <v>9.9700000000000011E-2</v>
      </c>
      <c r="D19" s="24">
        <f t="shared" si="0"/>
        <v>1</v>
      </c>
      <c r="E19" s="25">
        <f t="shared" si="1"/>
        <v>1.0002769444444444</v>
      </c>
      <c r="G19" s="45" t="s">
        <v>29</v>
      </c>
      <c r="H19" s="46">
        <f>E17</f>
        <v>1.0002769444444444</v>
      </c>
      <c r="I19" s="47">
        <f>E18</f>
        <v>1.0008300000000001</v>
      </c>
      <c r="J19" s="70"/>
      <c r="K19" s="71"/>
      <c r="L19" s="46">
        <f>E19</f>
        <v>1.0002769444444444</v>
      </c>
    </row>
    <row r="20" spans="1:12">
      <c r="A20" s="7"/>
      <c r="B20" s="14">
        <v>45671</v>
      </c>
      <c r="C20" s="15">
        <v>9.9900000000000003E-2</v>
      </c>
      <c r="D20" s="16">
        <f t="shared" si="0"/>
        <v>1</v>
      </c>
      <c r="E20" s="17">
        <f t="shared" si="1"/>
        <v>1.0002774999999999</v>
      </c>
      <c r="G20" s="51"/>
      <c r="H20" s="51"/>
      <c r="I20" s="51"/>
      <c r="J20" s="51"/>
      <c r="K20" s="51"/>
      <c r="L20" s="51"/>
    </row>
    <row r="21" spans="1:12">
      <c r="A21" s="7"/>
      <c r="B21" s="14">
        <v>45672</v>
      </c>
      <c r="C21" s="15">
        <v>9.9900000000000003E-2</v>
      </c>
      <c r="D21" s="16">
        <f t="shared" si="0"/>
        <v>1</v>
      </c>
      <c r="E21" s="17">
        <f t="shared" si="1"/>
        <v>1.0002774999999999</v>
      </c>
      <c r="G21" s="31" t="s">
        <v>36</v>
      </c>
      <c r="H21" s="32" t="s">
        <v>20</v>
      </c>
      <c r="I21" s="32" t="s">
        <v>32</v>
      </c>
      <c r="J21" s="32" t="s">
        <v>33</v>
      </c>
      <c r="K21" s="32" t="s">
        <v>16</v>
      </c>
      <c r="L21" s="32" t="s">
        <v>17</v>
      </c>
    </row>
    <row r="22" spans="1:12">
      <c r="A22" s="7"/>
      <c r="B22" s="14">
        <v>45673</v>
      </c>
      <c r="C22" s="15">
        <v>9.9900000000000003E-2</v>
      </c>
      <c r="D22" s="16">
        <f t="shared" si="0"/>
        <v>1</v>
      </c>
      <c r="E22" s="17">
        <f t="shared" si="1"/>
        <v>1.0002774999999999</v>
      </c>
      <c r="G22" s="35" t="s">
        <v>37</v>
      </c>
      <c r="H22" s="36">
        <v>31</v>
      </c>
      <c r="I22" s="36">
        <v>1</v>
      </c>
      <c r="J22" s="37">
        <v>2</v>
      </c>
      <c r="K22" s="37">
        <v>3</v>
      </c>
      <c r="L22" s="36">
        <v>4</v>
      </c>
    </row>
    <row r="23" spans="1:12">
      <c r="A23" s="7"/>
      <c r="B23" s="14">
        <v>45674</v>
      </c>
      <c r="C23" s="15">
        <v>9.9900000000000003E-2</v>
      </c>
      <c r="D23" s="16">
        <f t="shared" si="0"/>
        <v>3</v>
      </c>
      <c r="E23" s="17">
        <f t="shared" si="1"/>
        <v>1.0008325</v>
      </c>
      <c r="G23" s="35" t="s">
        <v>24</v>
      </c>
      <c r="H23" s="39">
        <f>C33</f>
        <v>0.1003</v>
      </c>
      <c r="I23" s="72" t="s">
        <v>35</v>
      </c>
      <c r="J23" s="73"/>
      <c r="K23" s="63" t="s">
        <v>38</v>
      </c>
      <c r="L23" s="41">
        <f>C34</f>
        <v>0.1002</v>
      </c>
    </row>
    <row r="24" spans="1:12">
      <c r="A24" s="7"/>
      <c r="B24" s="14">
        <v>45677</v>
      </c>
      <c r="C24" s="15">
        <v>0.1</v>
      </c>
      <c r="D24" s="16">
        <f t="shared" si="0"/>
        <v>1</v>
      </c>
      <c r="E24" s="17">
        <f t="shared" si="1"/>
        <v>1.0002777777777778</v>
      </c>
      <c r="G24" s="35" t="s">
        <v>27</v>
      </c>
      <c r="H24" s="36">
        <v>4</v>
      </c>
      <c r="I24" s="68"/>
      <c r="J24" s="74"/>
      <c r="K24" s="64"/>
      <c r="L24" s="44">
        <v>1</v>
      </c>
    </row>
    <row r="25" spans="1:12">
      <c r="A25" s="7"/>
      <c r="B25" s="14">
        <v>45678</v>
      </c>
      <c r="C25" s="15">
        <v>0.10009999999999999</v>
      </c>
      <c r="D25" s="16">
        <f t="shared" si="0"/>
        <v>1</v>
      </c>
      <c r="E25" s="17">
        <f t="shared" si="1"/>
        <v>1.0002780555555555</v>
      </c>
      <c r="G25" s="45" t="s">
        <v>29</v>
      </c>
      <c r="H25" s="46">
        <f>E33</f>
        <v>1.0011144444444444</v>
      </c>
      <c r="I25" s="70"/>
      <c r="J25" s="75"/>
      <c r="K25" s="65"/>
      <c r="L25" s="48">
        <f>E34</f>
        <v>1.0002783333333334</v>
      </c>
    </row>
    <row r="26" spans="1:12">
      <c r="A26" s="7"/>
      <c r="B26" s="14">
        <v>45679</v>
      </c>
      <c r="C26" s="15">
        <v>0.1</v>
      </c>
      <c r="D26" s="16">
        <f t="shared" si="0"/>
        <v>1</v>
      </c>
      <c r="E26" s="17">
        <f t="shared" si="1"/>
        <v>1.0002777777777778</v>
      </c>
    </row>
    <row r="27" spans="1:12">
      <c r="A27" s="7"/>
      <c r="B27" s="14">
        <v>45680</v>
      </c>
      <c r="C27" s="15">
        <v>0.1002</v>
      </c>
      <c r="D27" s="16">
        <f t="shared" si="0"/>
        <v>1</v>
      </c>
      <c r="E27" s="17">
        <f t="shared" si="1"/>
        <v>1.0002783333333334</v>
      </c>
      <c r="G27" s="18" t="s">
        <v>39</v>
      </c>
    </row>
    <row r="28" spans="1:12">
      <c r="A28" s="7"/>
      <c r="B28" s="14">
        <v>45681</v>
      </c>
      <c r="C28" s="15">
        <v>0.10009999999999999</v>
      </c>
      <c r="D28" s="16">
        <f t="shared" si="0"/>
        <v>3</v>
      </c>
      <c r="E28" s="17">
        <f t="shared" si="1"/>
        <v>1.0008341666666667</v>
      </c>
    </row>
    <row r="29" spans="1:12">
      <c r="A29" s="7"/>
      <c r="B29" s="14">
        <v>45684</v>
      </c>
      <c r="C29" s="15">
        <v>0.1</v>
      </c>
      <c r="D29" s="16">
        <f t="shared" si="0"/>
        <v>1</v>
      </c>
      <c r="E29" s="17">
        <f t="shared" si="1"/>
        <v>1.0002777777777778</v>
      </c>
      <c r="G29" s="52"/>
    </row>
    <row r="30" spans="1:12">
      <c r="A30" s="7"/>
      <c r="B30" s="14">
        <v>45685</v>
      </c>
      <c r="C30" s="15">
        <v>0.1002</v>
      </c>
      <c r="D30" s="16">
        <f t="shared" si="0"/>
        <v>1</v>
      </c>
      <c r="E30" s="17">
        <f t="shared" si="1"/>
        <v>1.0002783333333334</v>
      </c>
    </row>
    <row r="31" spans="1:12">
      <c r="A31" s="7"/>
      <c r="B31" s="14">
        <v>45686</v>
      </c>
      <c r="C31" s="15">
        <v>0.1</v>
      </c>
      <c r="D31" s="16">
        <f t="shared" si="0"/>
        <v>1</v>
      </c>
      <c r="E31" s="17">
        <f t="shared" si="1"/>
        <v>1.0002777777777778</v>
      </c>
    </row>
    <row r="32" spans="1:12">
      <c r="A32" s="7"/>
      <c r="B32" s="14">
        <v>45687</v>
      </c>
      <c r="C32" s="15">
        <v>0.1</v>
      </c>
      <c r="D32" s="16">
        <f t="shared" si="0"/>
        <v>1</v>
      </c>
      <c r="E32" s="17">
        <f t="shared" si="1"/>
        <v>1.0002777777777778</v>
      </c>
    </row>
    <row r="33" spans="1:5">
      <c r="A33" s="7"/>
      <c r="B33" s="22">
        <v>45688</v>
      </c>
      <c r="C33" s="23">
        <v>0.1003</v>
      </c>
      <c r="D33" s="24">
        <f t="shared" si="0"/>
        <v>4</v>
      </c>
      <c r="E33" s="25">
        <f t="shared" si="1"/>
        <v>1.0011144444444444</v>
      </c>
    </row>
    <row r="34" spans="1:5">
      <c r="A34" s="7"/>
      <c r="B34" s="22">
        <v>45692</v>
      </c>
      <c r="C34" s="23">
        <v>0.1002</v>
      </c>
      <c r="D34" s="24">
        <f t="shared" si="0"/>
        <v>1</v>
      </c>
      <c r="E34" s="25">
        <f t="shared" si="1"/>
        <v>1.0002783333333334</v>
      </c>
    </row>
    <row r="35" spans="1:5">
      <c r="A35" s="7"/>
      <c r="B35" s="14">
        <v>45693</v>
      </c>
      <c r="C35" s="15">
        <v>0.10050000000000001</v>
      </c>
      <c r="D35" s="16">
        <f t="shared" si="0"/>
        <v>1</v>
      </c>
      <c r="E35" s="17">
        <f t="shared" si="1"/>
        <v>1.0002791666666666</v>
      </c>
    </row>
    <row r="36" spans="1:5">
      <c r="A36" s="7"/>
      <c r="B36" s="14">
        <v>45694</v>
      </c>
      <c r="C36" s="15">
        <v>0.1</v>
      </c>
      <c r="D36" s="16">
        <f t="shared" si="0"/>
        <v>1</v>
      </c>
      <c r="E36" s="17">
        <f t="shared" si="1"/>
        <v>1.0002777777777778</v>
      </c>
    </row>
    <row r="37" spans="1:5">
      <c r="A37" s="7"/>
      <c r="B37" s="14">
        <v>45695</v>
      </c>
      <c r="C37" s="15">
        <v>9.4899999999999998E-2</v>
      </c>
      <c r="D37" s="16">
        <f t="shared" si="0"/>
        <v>3</v>
      </c>
      <c r="E37" s="17">
        <f t="shared" si="1"/>
        <v>1.0007908333333333</v>
      </c>
    </row>
    <row r="38" spans="1:5">
      <c r="A38" s="7"/>
      <c r="B38" s="14">
        <v>45698</v>
      </c>
      <c r="C38" s="15">
        <v>9.5000000000000001E-2</v>
      </c>
      <c r="D38" s="16">
        <f t="shared" si="0"/>
        <v>1</v>
      </c>
      <c r="E38" s="17">
        <f t="shared" si="1"/>
        <v>1.0002638888888888</v>
      </c>
    </row>
    <row r="39" spans="1:5">
      <c r="A39" s="7"/>
      <c r="B39" s="14">
        <v>45699</v>
      </c>
      <c r="C39" s="15">
        <v>9.5000000000000001E-2</v>
      </c>
      <c r="D39" s="16">
        <f t="shared" si="0"/>
        <v>1</v>
      </c>
      <c r="E39" s="17">
        <f t="shared" si="1"/>
        <v>1.0002638888888888</v>
      </c>
    </row>
    <row r="40" spans="1:5">
      <c r="A40" s="7"/>
      <c r="B40" s="14">
        <v>45700</v>
      </c>
      <c r="C40" s="15">
        <v>9.5000000000000001E-2</v>
      </c>
      <c r="D40" s="16">
        <f t="shared" si="0"/>
        <v>1</v>
      </c>
      <c r="E40" s="17">
        <f t="shared" si="1"/>
        <v>1.0002638888888888</v>
      </c>
    </row>
    <row r="41" spans="1:5">
      <c r="A41" s="7"/>
      <c r="B41" s="14">
        <v>45701</v>
      </c>
      <c r="C41" s="15">
        <v>9.4899999999999998E-2</v>
      </c>
      <c r="D41" s="16">
        <f t="shared" si="0"/>
        <v>1</v>
      </c>
      <c r="E41" s="17">
        <f t="shared" si="1"/>
        <v>1.0002636111111112</v>
      </c>
    </row>
    <row r="42" spans="1:5">
      <c r="A42" s="7"/>
      <c r="B42" s="14">
        <v>45702</v>
      </c>
      <c r="C42" s="15">
        <v>9.4899999999999998E-2</v>
      </c>
      <c r="D42" s="16">
        <f t="shared" si="0"/>
        <v>3</v>
      </c>
      <c r="E42" s="17">
        <f t="shared" si="1"/>
        <v>1.0007908333333333</v>
      </c>
    </row>
    <row r="43" spans="1:5">
      <c r="A43" s="7"/>
      <c r="B43" s="14">
        <v>45705</v>
      </c>
      <c r="C43" s="15">
        <v>9.5000000000000001E-2</v>
      </c>
      <c r="D43" s="16">
        <f t="shared" si="0"/>
        <v>1</v>
      </c>
      <c r="E43" s="17">
        <f t="shared" si="1"/>
        <v>1.0002638888888888</v>
      </c>
    </row>
    <row r="44" spans="1:5">
      <c r="A44" s="7"/>
      <c r="B44" s="14">
        <v>45706</v>
      </c>
      <c r="C44" s="15">
        <v>9.4899999999999998E-2</v>
      </c>
      <c r="D44" s="16">
        <f t="shared" si="0"/>
        <v>1</v>
      </c>
      <c r="E44" s="17">
        <f t="shared" si="1"/>
        <v>1.0002636111111112</v>
      </c>
    </row>
    <row r="45" spans="1:5">
      <c r="A45" s="7"/>
      <c r="B45" s="14">
        <v>45707</v>
      </c>
      <c r="C45" s="15">
        <v>9.4899999999999998E-2</v>
      </c>
      <c r="D45" s="16">
        <f t="shared" si="0"/>
        <v>1</v>
      </c>
      <c r="E45" s="17">
        <f t="shared" si="1"/>
        <v>1.0002636111111112</v>
      </c>
    </row>
    <row r="46" spans="1:5">
      <c r="A46" s="7"/>
      <c r="B46" s="14">
        <v>45708</v>
      </c>
      <c r="C46" s="15">
        <v>9.4800000000000009E-2</v>
      </c>
      <c r="D46" s="16">
        <f t="shared" si="0"/>
        <v>1</v>
      </c>
      <c r="E46" s="17">
        <f t="shared" si="1"/>
        <v>1.0002633333333333</v>
      </c>
    </row>
    <row r="47" spans="1:5">
      <c r="A47" s="7"/>
      <c r="B47" s="14">
        <v>45709</v>
      </c>
      <c r="C47" s="15">
        <v>9.5100000000000004E-2</v>
      </c>
      <c r="D47" s="16">
        <f t="shared" si="0"/>
        <v>3</v>
      </c>
      <c r="E47" s="17">
        <f t="shared" si="1"/>
        <v>1.0007925</v>
      </c>
    </row>
    <row r="48" spans="1:5">
      <c r="A48" s="7"/>
      <c r="B48" s="14">
        <v>45712</v>
      </c>
      <c r="C48" s="15">
        <v>9.4800000000000009E-2</v>
      </c>
      <c r="D48" s="16">
        <f t="shared" si="0"/>
        <v>1</v>
      </c>
      <c r="E48" s="17">
        <f t="shared" si="1"/>
        <v>1.0002633333333333</v>
      </c>
    </row>
    <row r="49" spans="1:9">
      <c r="A49" s="7"/>
      <c r="B49" s="14">
        <v>45713</v>
      </c>
      <c r="C49" s="15">
        <v>9.4800000000000009E-2</v>
      </c>
      <c r="D49" s="16">
        <f t="shared" si="0"/>
        <v>1</v>
      </c>
      <c r="E49" s="17">
        <f t="shared" si="1"/>
        <v>1.0002633333333333</v>
      </c>
    </row>
    <row r="50" spans="1:9">
      <c r="A50" s="7"/>
      <c r="B50" s="14">
        <v>45714</v>
      </c>
      <c r="C50" s="15">
        <v>9.4800000000000009E-2</v>
      </c>
      <c r="D50" s="16">
        <f t="shared" si="0"/>
        <v>1</v>
      </c>
      <c r="E50" s="17">
        <f t="shared" si="1"/>
        <v>1.0002633333333333</v>
      </c>
    </row>
    <row r="51" spans="1:9">
      <c r="A51" s="7"/>
      <c r="B51" s="14">
        <v>45715</v>
      </c>
      <c r="C51" s="15">
        <v>9.4800000000000009E-2</v>
      </c>
      <c r="D51" s="16">
        <f t="shared" si="0"/>
        <v>1</v>
      </c>
      <c r="E51" s="17">
        <f t="shared" si="1"/>
        <v>1.0002633333333333</v>
      </c>
    </row>
    <row r="52" spans="1:9">
      <c r="A52" s="7"/>
      <c r="B52" s="14">
        <v>45716</v>
      </c>
      <c r="C52" s="15">
        <v>9.5199999999999993E-2</v>
      </c>
      <c r="D52" s="16">
        <f t="shared" si="0"/>
        <v>3</v>
      </c>
      <c r="E52" s="17">
        <f t="shared" si="1"/>
        <v>1.0007933333333334</v>
      </c>
    </row>
    <row r="53" spans="1:9">
      <c r="A53" s="7"/>
      <c r="B53" s="14">
        <v>45719</v>
      </c>
      <c r="C53" s="15">
        <v>9.4899999999999998E-2</v>
      </c>
      <c r="D53" s="16">
        <f t="shared" si="0"/>
        <v>1</v>
      </c>
      <c r="E53" s="17">
        <f t="shared" si="1"/>
        <v>1.0002636111111112</v>
      </c>
    </row>
    <row r="54" spans="1:9">
      <c r="A54" s="7"/>
      <c r="B54" s="14">
        <v>45720</v>
      </c>
      <c r="C54" s="15">
        <v>9.5000000000000001E-2</v>
      </c>
      <c r="D54" s="16">
        <f t="shared" si="0"/>
        <v>1</v>
      </c>
      <c r="E54" s="17">
        <f t="shared" si="1"/>
        <v>1.0002638888888888</v>
      </c>
    </row>
    <row r="55" spans="1:9">
      <c r="A55" s="7"/>
      <c r="B55" s="14">
        <v>45721</v>
      </c>
      <c r="C55" s="15">
        <v>9.5000000000000001E-2</v>
      </c>
      <c r="D55" s="16">
        <f t="shared" si="0"/>
        <v>1</v>
      </c>
      <c r="E55" s="17">
        <f t="shared" si="1"/>
        <v>1.0002638888888888</v>
      </c>
    </row>
    <row r="56" spans="1:9">
      <c r="A56" s="7"/>
      <c r="B56" s="14">
        <v>45722</v>
      </c>
      <c r="C56" s="15">
        <v>9.4499999999999987E-2</v>
      </c>
      <c r="D56" s="16">
        <f t="shared" si="0"/>
        <v>1</v>
      </c>
      <c r="E56" s="17">
        <f t="shared" si="1"/>
        <v>1.0002625000000001</v>
      </c>
    </row>
    <row r="57" spans="1:9">
      <c r="A57" s="7"/>
      <c r="B57" s="14">
        <v>45723</v>
      </c>
      <c r="C57" s="15">
        <v>9.4499999999999987E-2</v>
      </c>
      <c r="D57" s="16">
        <f t="shared" si="0"/>
        <v>3</v>
      </c>
      <c r="E57" s="17">
        <f t="shared" si="1"/>
        <v>1.0007874999999999</v>
      </c>
    </row>
    <row r="58" spans="1:9">
      <c r="A58" s="7"/>
      <c r="B58" s="14">
        <v>45726</v>
      </c>
      <c r="C58" s="15">
        <v>9.4700000000000006E-2</v>
      </c>
      <c r="D58" s="16">
        <f t="shared" si="0"/>
        <v>1</v>
      </c>
      <c r="E58" s="17">
        <f t="shared" si="1"/>
        <v>1.0002630555555556</v>
      </c>
    </row>
    <row r="59" spans="1:9">
      <c r="A59" s="7"/>
      <c r="B59" s="14">
        <v>45727</v>
      </c>
      <c r="C59" s="15">
        <v>9.4800000000000009E-2</v>
      </c>
      <c r="D59" s="16">
        <f t="shared" si="0"/>
        <v>1</v>
      </c>
      <c r="E59" s="17">
        <f t="shared" si="1"/>
        <v>1.0002633333333333</v>
      </c>
    </row>
    <row r="60" spans="1:9">
      <c r="A60" s="7"/>
      <c r="B60" s="14">
        <v>45728</v>
      </c>
      <c r="C60" s="15">
        <v>9.5000000000000001E-2</v>
      </c>
      <c r="D60" s="16">
        <f t="shared" si="0"/>
        <v>1</v>
      </c>
      <c r="E60" s="17">
        <f t="shared" si="1"/>
        <v>1.0002638888888888</v>
      </c>
    </row>
    <row r="61" spans="1:9">
      <c r="A61" s="7"/>
      <c r="B61" s="14">
        <v>45729</v>
      </c>
      <c r="C61" s="15">
        <v>9.5000000000000001E-2</v>
      </c>
      <c r="D61" s="16">
        <f t="shared" si="0"/>
        <v>1</v>
      </c>
      <c r="E61" s="17">
        <f t="shared" si="1"/>
        <v>1.0002638888888888</v>
      </c>
    </row>
    <row r="62" spans="1:9">
      <c r="A62" s="7"/>
      <c r="B62" s="22">
        <v>45730</v>
      </c>
      <c r="C62" s="23">
        <v>9.5000000000000001E-2</v>
      </c>
      <c r="D62" s="24">
        <f t="shared" si="0"/>
        <v>4</v>
      </c>
      <c r="E62" s="25">
        <f t="shared" si="1"/>
        <v>1.0010555555555556</v>
      </c>
    </row>
    <row r="63" spans="1:9">
      <c r="A63" s="7"/>
      <c r="B63" s="22">
        <v>45734</v>
      </c>
      <c r="C63" s="23">
        <v>9.4899999999999998E-2</v>
      </c>
      <c r="D63" s="24">
        <f t="shared" si="0"/>
        <v>1</v>
      </c>
      <c r="E63" s="25">
        <f t="shared" si="1"/>
        <v>1.0002636111111112</v>
      </c>
      <c r="I63" s="53"/>
    </row>
    <row r="64" spans="1:9">
      <c r="A64" s="7"/>
      <c r="B64" s="54">
        <v>45735</v>
      </c>
      <c r="C64" s="55"/>
      <c r="D64" s="56"/>
      <c r="E64" s="57"/>
      <c r="H64" s="58"/>
      <c r="I64" s="53"/>
    </row>
    <row r="65" spans="1:9">
      <c r="E65" s="59"/>
      <c r="I65" s="53"/>
    </row>
    <row r="66" spans="1:9">
      <c r="A66" s="7"/>
      <c r="I66" s="60"/>
    </row>
    <row r="67" spans="1:9">
      <c r="A67" s="7"/>
      <c r="D67" s="56"/>
      <c r="E67" s="57"/>
      <c r="H67" s="58"/>
      <c r="I67" s="53"/>
    </row>
    <row r="68" spans="1:9">
      <c r="A68" s="7"/>
      <c r="D68" s="56"/>
      <c r="E68" s="57"/>
      <c r="H68" s="58"/>
      <c r="I68" s="53"/>
    </row>
    <row r="69" spans="1:9">
      <c r="A69" s="7"/>
      <c r="D69" s="56"/>
      <c r="E69" s="57"/>
      <c r="H69" s="58"/>
    </row>
    <row r="70" spans="1:9">
      <c r="A70" s="7"/>
      <c r="D70" s="56"/>
      <c r="E70" s="57"/>
      <c r="H70" s="58"/>
    </row>
    <row r="71" spans="1:9">
      <c r="A71" s="7"/>
      <c r="D71" s="56"/>
      <c r="E71" s="57"/>
      <c r="H71" s="58"/>
    </row>
    <row r="72" spans="1:9">
      <c r="A72" s="7"/>
      <c r="B72" s="54"/>
      <c r="C72" s="55"/>
      <c r="D72" s="56"/>
      <c r="E72" s="57"/>
      <c r="H72" s="58"/>
    </row>
    <row r="73" spans="1:9">
      <c r="A73" s="7"/>
    </row>
    <row r="74" spans="1:9">
      <c r="B74" s="1"/>
      <c r="C74" s="61"/>
      <c r="D74" s="1"/>
      <c r="E74" s="62"/>
    </row>
    <row r="75" spans="1:9">
      <c r="B75" s="1"/>
      <c r="C75" s="61"/>
      <c r="D75" s="1"/>
      <c r="E75" s="62"/>
    </row>
    <row r="76" spans="1:9">
      <c r="B76" s="1"/>
      <c r="C76" s="61"/>
      <c r="D76" s="1"/>
      <c r="E76" s="62"/>
    </row>
    <row r="77" spans="1:9">
      <c r="B77" s="1"/>
      <c r="C77" s="61"/>
      <c r="D77" s="1"/>
      <c r="E77" s="62"/>
    </row>
    <row r="78" spans="1:9">
      <c r="B78" s="1"/>
      <c r="C78" s="61"/>
      <c r="D78" s="1"/>
      <c r="E78" s="62"/>
    </row>
    <row r="79" spans="1:9">
      <c r="B79" s="1"/>
      <c r="C79" s="61"/>
      <c r="D79" s="1"/>
      <c r="E79" s="62"/>
    </row>
    <row r="80" spans="1:9">
      <c r="B80" s="1"/>
      <c r="C80" s="61"/>
      <c r="D80" s="1"/>
      <c r="E80" s="62"/>
    </row>
    <row r="81" spans="2:5">
      <c r="B81" s="1"/>
      <c r="C81" s="61"/>
      <c r="D81" s="1"/>
      <c r="E81" s="62"/>
    </row>
    <row r="82" spans="2:5">
      <c r="B82" s="1"/>
      <c r="C82" s="61"/>
      <c r="D82" s="1"/>
      <c r="E82" s="62"/>
    </row>
    <row r="83" spans="2:5">
      <c r="B83" s="1"/>
      <c r="C83" s="61"/>
      <c r="D83" s="1"/>
      <c r="E83" s="62"/>
    </row>
    <row r="84" spans="2:5">
      <c r="B84" s="1"/>
      <c r="C84" s="61"/>
      <c r="D84" s="1"/>
      <c r="E84" s="62"/>
    </row>
    <row r="85" spans="2:5">
      <c r="B85" s="1"/>
      <c r="C85" s="61"/>
      <c r="D85" s="1"/>
      <c r="E85" s="62"/>
    </row>
    <row r="86" spans="2:5">
      <c r="B86" s="1"/>
      <c r="C86" s="61"/>
      <c r="D86" s="1"/>
      <c r="E86" s="62"/>
    </row>
    <row r="87" spans="2:5">
      <c r="B87" s="1"/>
      <c r="C87" s="61"/>
      <c r="D87" s="1"/>
      <c r="E87" s="62"/>
    </row>
    <row r="88" spans="2:5">
      <c r="B88" s="1"/>
      <c r="C88" s="61"/>
      <c r="D88" s="1"/>
      <c r="E88" s="62"/>
    </row>
    <row r="89" spans="2:5">
      <c r="B89" s="1"/>
      <c r="C89" s="61"/>
      <c r="D89" s="1"/>
      <c r="E89" s="62"/>
    </row>
    <row r="90" spans="2:5">
      <c r="B90" s="1"/>
      <c r="C90" s="61"/>
      <c r="D90" s="1"/>
      <c r="E90" s="62"/>
    </row>
    <row r="91" spans="2:5">
      <c r="B91" s="1"/>
      <c r="C91" s="61"/>
      <c r="D91" s="1"/>
      <c r="E91" s="62"/>
    </row>
    <row r="92" spans="2:5">
      <c r="B92" s="1"/>
      <c r="C92" s="61"/>
      <c r="D92" s="1"/>
      <c r="E92" s="62"/>
    </row>
    <row r="93" spans="2:5">
      <c r="B93" s="1"/>
      <c r="C93" s="61"/>
      <c r="D93" s="1"/>
      <c r="E93" s="62"/>
    </row>
    <row r="94" spans="2:5">
      <c r="B94" s="1"/>
      <c r="C94" s="61"/>
      <c r="D94" s="1"/>
      <c r="E94" s="62"/>
    </row>
    <row r="95" spans="2:5">
      <c r="B95" s="1"/>
      <c r="C95" s="61"/>
      <c r="D95" s="1"/>
      <c r="E95" s="62"/>
    </row>
    <row r="96" spans="2:5">
      <c r="B96" s="1"/>
      <c r="C96" s="61"/>
      <c r="D96" s="1"/>
      <c r="E96" s="62"/>
    </row>
    <row r="97" spans="2:5">
      <c r="B97" s="1"/>
      <c r="C97" s="61"/>
      <c r="D97" s="1"/>
      <c r="E97" s="62"/>
    </row>
    <row r="98" spans="2:5">
      <c r="B98" s="1"/>
      <c r="C98" s="61"/>
      <c r="D98" s="1"/>
      <c r="E98" s="62"/>
    </row>
    <row r="99" spans="2:5">
      <c r="B99" s="1"/>
      <c r="C99" s="61"/>
      <c r="D99" s="1"/>
      <c r="E99" s="62"/>
    </row>
    <row r="100" spans="2:5">
      <c r="B100" s="1"/>
      <c r="C100" s="61"/>
      <c r="D100" s="1"/>
      <c r="E100" s="62"/>
    </row>
    <row r="101" spans="2:5">
      <c r="B101" s="1"/>
      <c r="C101" s="61"/>
      <c r="D101" s="1"/>
      <c r="E101" s="62"/>
    </row>
    <row r="102" spans="2:5">
      <c r="B102" s="1"/>
      <c r="C102" s="61"/>
      <c r="D102" s="1"/>
      <c r="E102" s="62"/>
    </row>
    <row r="103" spans="2:5">
      <c r="B103" s="1"/>
      <c r="C103" s="61"/>
      <c r="D103" s="1"/>
      <c r="E103" s="62"/>
    </row>
    <row r="104" spans="2:5">
      <c r="B104" s="1"/>
      <c r="C104" s="61"/>
      <c r="D104" s="1"/>
      <c r="E104" s="62"/>
    </row>
    <row r="105" spans="2:5">
      <c r="B105" s="1"/>
      <c r="C105" s="61"/>
      <c r="D105" s="1"/>
      <c r="E105" s="62"/>
    </row>
    <row r="106" spans="2:5">
      <c r="B106" s="1"/>
      <c r="C106" s="61"/>
      <c r="D106" s="1"/>
      <c r="E106" s="62"/>
    </row>
    <row r="107" spans="2:5">
      <c r="B107" s="1"/>
      <c r="C107" s="61"/>
      <c r="D107" s="1"/>
      <c r="E107" s="62"/>
    </row>
    <row r="108" spans="2:5">
      <c r="B108" s="1"/>
      <c r="C108" s="61"/>
      <c r="D108" s="1"/>
      <c r="E108" s="62"/>
    </row>
    <row r="109" spans="2:5">
      <c r="B109" s="1"/>
      <c r="C109" s="61"/>
      <c r="D109" s="1"/>
      <c r="E109" s="62"/>
    </row>
    <row r="110" spans="2:5">
      <c r="B110" s="1"/>
      <c r="C110" s="61"/>
      <c r="D110" s="1"/>
      <c r="E110" s="62"/>
    </row>
    <row r="111" spans="2:5">
      <c r="B111" s="1"/>
      <c r="C111" s="61"/>
      <c r="D111" s="1"/>
      <c r="E111" s="62"/>
    </row>
    <row r="112" spans="2:5">
      <c r="B112" s="1"/>
      <c r="C112" s="61"/>
      <c r="D112" s="1"/>
      <c r="E112" s="62"/>
    </row>
    <row r="113" spans="2:5">
      <c r="B113" s="1"/>
      <c r="C113" s="61"/>
      <c r="D113" s="1"/>
      <c r="E113" s="62"/>
    </row>
    <row r="114" spans="2:5">
      <c r="B114" s="1"/>
      <c r="C114" s="61"/>
      <c r="D114" s="1"/>
      <c r="E114" s="62"/>
    </row>
    <row r="115" spans="2:5">
      <c r="B115" s="1"/>
      <c r="C115" s="61"/>
      <c r="D115" s="1"/>
      <c r="E115" s="62"/>
    </row>
    <row r="116" spans="2:5">
      <c r="B116" s="1"/>
      <c r="C116" s="61"/>
      <c r="D116" s="1"/>
      <c r="E116" s="62"/>
    </row>
    <row r="117" spans="2:5">
      <c r="B117" s="1"/>
      <c r="C117" s="61"/>
      <c r="D117" s="1"/>
      <c r="E117" s="62"/>
    </row>
    <row r="118" spans="2:5">
      <c r="B118" s="1"/>
      <c r="C118" s="61"/>
      <c r="D118" s="1"/>
      <c r="E118" s="62"/>
    </row>
    <row r="119" spans="2:5">
      <c r="B119" s="1"/>
      <c r="C119" s="61"/>
      <c r="D119" s="1"/>
      <c r="E119" s="62"/>
    </row>
    <row r="120" spans="2:5">
      <c r="B120" s="1"/>
      <c r="C120" s="61"/>
      <c r="D120" s="1"/>
      <c r="E120" s="62"/>
    </row>
    <row r="121" spans="2:5">
      <c r="B121" s="1"/>
      <c r="C121" s="61"/>
      <c r="D121" s="1"/>
      <c r="E121" s="62"/>
    </row>
    <row r="122" spans="2:5">
      <c r="B122" s="1"/>
      <c r="C122" s="61"/>
      <c r="D122" s="1"/>
      <c r="E122" s="62"/>
    </row>
    <row r="123" spans="2:5">
      <c r="B123" s="1"/>
      <c r="C123" s="61"/>
      <c r="D123" s="1"/>
      <c r="E123" s="62"/>
    </row>
    <row r="124" spans="2:5">
      <c r="B124" s="1"/>
      <c r="C124" s="61"/>
      <c r="D124" s="1"/>
      <c r="E124" s="62"/>
    </row>
    <row r="125" spans="2:5">
      <c r="B125" s="1"/>
      <c r="C125" s="61"/>
      <c r="D125" s="1"/>
      <c r="E125" s="62"/>
    </row>
    <row r="126" spans="2:5">
      <c r="B126" s="1"/>
      <c r="C126" s="61"/>
      <c r="D126" s="1"/>
      <c r="E126" s="62"/>
    </row>
    <row r="127" spans="2:5">
      <c r="B127" s="1"/>
      <c r="C127" s="61"/>
      <c r="D127" s="1"/>
      <c r="E127" s="62"/>
    </row>
    <row r="128" spans="2:5">
      <c r="B128" s="1"/>
      <c r="C128" s="61"/>
      <c r="D128" s="1"/>
      <c r="E128" s="62"/>
    </row>
    <row r="129" spans="2:5">
      <c r="B129" s="1"/>
      <c r="C129" s="61"/>
      <c r="D129" s="1"/>
      <c r="E129" s="62"/>
    </row>
    <row r="130" spans="2:5">
      <c r="B130" s="1"/>
      <c r="C130" s="61"/>
      <c r="D130" s="1"/>
      <c r="E130" s="62"/>
    </row>
    <row r="131" spans="2:5">
      <c r="B131" s="1"/>
      <c r="C131" s="61"/>
      <c r="D131" s="1"/>
      <c r="E131" s="62"/>
    </row>
    <row r="132" spans="2:5">
      <c r="B132" s="1"/>
      <c r="C132" s="61"/>
      <c r="D132" s="1"/>
      <c r="E132" s="62"/>
    </row>
    <row r="133" spans="2:5">
      <c r="B133" s="1"/>
      <c r="C133" s="61"/>
      <c r="D133" s="1"/>
      <c r="E133" s="62"/>
    </row>
    <row r="134" spans="2:5">
      <c r="B134" s="1"/>
      <c r="C134" s="61"/>
      <c r="D134" s="1"/>
      <c r="E134" s="62"/>
    </row>
    <row r="135" spans="2:5">
      <c r="B135" s="1"/>
      <c r="C135" s="61"/>
      <c r="D135" s="1"/>
      <c r="E135" s="62"/>
    </row>
    <row r="136" spans="2:5">
      <c r="B136" s="1"/>
      <c r="C136" s="61"/>
      <c r="D136" s="1"/>
      <c r="E136" s="62"/>
    </row>
    <row r="137" spans="2:5">
      <c r="B137" s="1"/>
      <c r="C137" s="61"/>
      <c r="D137" s="1"/>
      <c r="E137" s="62"/>
    </row>
    <row r="138" spans="2:5">
      <c r="B138" s="1"/>
      <c r="C138" s="61"/>
      <c r="D138" s="1"/>
      <c r="E138" s="62"/>
    </row>
    <row r="139" spans="2:5">
      <c r="B139" s="1"/>
      <c r="C139" s="61"/>
      <c r="D139" s="1"/>
      <c r="E139" s="62"/>
    </row>
    <row r="140" spans="2:5">
      <c r="B140" s="1"/>
      <c r="C140" s="61"/>
      <c r="D140" s="1"/>
      <c r="E140" s="62"/>
    </row>
    <row r="141" spans="2:5">
      <c r="B141" s="1"/>
      <c r="C141" s="61"/>
      <c r="D141" s="1"/>
      <c r="E141" s="62"/>
    </row>
    <row r="142" spans="2:5">
      <c r="B142" s="1"/>
      <c r="C142" s="61"/>
      <c r="D142" s="1"/>
      <c r="E142" s="62"/>
    </row>
    <row r="143" spans="2:5">
      <c r="B143" s="1"/>
      <c r="C143" s="61"/>
      <c r="D143" s="1"/>
      <c r="E143" s="62"/>
    </row>
    <row r="144" spans="2:5">
      <c r="B144" s="1"/>
      <c r="C144" s="61"/>
      <c r="D144" s="1"/>
      <c r="E144" s="62"/>
    </row>
    <row r="145" spans="2:5">
      <c r="B145" s="1"/>
      <c r="C145" s="61"/>
      <c r="D145" s="1"/>
      <c r="E145" s="62"/>
    </row>
    <row r="146" spans="2:5">
      <c r="B146" s="1"/>
      <c r="C146" s="61"/>
      <c r="D146" s="1"/>
      <c r="E146" s="62"/>
    </row>
    <row r="147" spans="2:5">
      <c r="B147" s="1"/>
      <c r="C147" s="61"/>
      <c r="D147" s="1"/>
      <c r="E147" s="62"/>
    </row>
    <row r="148" spans="2:5">
      <c r="B148" s="1"/>
      <c r="C148" s="61"/>
      <c r="D148" s="1"/>
      <c r="E148" s="62"/>
    </row>
    <row r="149" spans="2:5">
      <c r="B149" s="1"/>
      <c r="C149" s="61"/>
      <c r="D149" s="1"/>
      <c r="E149" s="62"/>
    </row>
    <row r="150" spans="2:5">
      <c r="B150" s="1"/>
      <c r="C150" s="61"/>
      <c r="D150" s="1"/>
      <c r="E150" s="62"/>
    </row>
    <row r="151" spans="2:5">
      <c r="B151" s="1"/>
      <c r="C151" s="61"/>
      <c r="D151" s="1"/>
      <c r="E151" s="62"/>
    </row>
    <row r="152" spans="2:5">
      <c r="B152" s="1"/>
      <c r="C152" s="61"/>
      <c r="D152" s="1"/>
      <c r="E152" s="62"/>
    </row>
    <row r="153" spans="2:5">
      <c r="B153" s="1"/>
      <c r="C153" s="61"/>
      <c r="D153" s="1"/>
      <c r="E153" s="62"/>
    </row>
    <row r="154" spans="2:5">
      <c r="B154" s="1"/>
      <c r="C154" s="61"/>
      <c r="D154" s="1"/>
      <c r="E154" s="62"/>
    </row>
    <row r="155" spans="2:5">
      <c r="B155" s="1"/>
      <c r="C155" s="61"/>
      <c r="D155" s="1"/>
      <c r="E155" s="62"/>
    </row>
    <row r="156" spans="2:5">
      <c r="B156" s="1"/>
      <c r="C156" s="61"/>
      <c r="D156" s="1"/>
      <c r="E156" s="62"/>
    </row>
    <row r="157" spans="2:5">
      <c r="B157" s="1"/>
      <c r="C157" s="61"/>
      <c r="D157" s="1"/>
      <c r="E157" s="62"/>
    </row>
    <row r="158" spans="2:5">
      <c r="B158" s="1"/>
      <c r="C158" s="61"/>
      <c r="D158" s="1"/>
      <c r="E158" s="62"/>
    </row>
    <row r="159" spans="2:5">
      <c r="B159" s="1"/>
      <c r="C159" s="61"/>
      <c r="D159" s="1"/>
      <c r="E159" s="62"/>
    </row>
    <row r="160" spans="2:5">
      <c r="B160" s="1"/>
      <c r="C160" s="61"/>
      <c r="D160" s="1"/>
      <c r="E160" s="62"/>
    </row>
    <row r="161" spans="2:5">
      <c r="B161" s="1"/>
      <c r="C161" s="61"/>
      <c r="D161" s="1"/>
      <c r="E161" s="62"/>
    </row>
    <row r="162" spans="2:5">
      <c r="B162" s="1"/>
      <c r="C162" s="61"/>
      <c r="D162" s="1"/>
      <c r="E162" s="62"/>
    </row>
    <row r="163" spans="2:5">
      <c r="B163" s="1"/>
      <c r="C163" s="61"/>
      <c r="D163" s="1"/>
      <c r="E163" s="62"/>
    </row>
    <row r="164" spans="2:5">
      <c r="B164" s="1"/>
      <c r="C164" s="61"/>
      <c r="D164" s="1"/>
      <c r="E164" s="62"/>
    </row>
    <row r="165" spans="2:5">
      <c r="B165" s="1"/>
      <c r="C165" s="61"/>
      <c r="D165" s="1"/>
      <c r="E165" s="62"/>
    </row>
    <row r="166" spans="2:5">
      <c r="B166" s="1"/>
      <c r="C166" s="61"/>
      <c r="D166" s="1"/>
      <c r="E166" s="62"/>
    </row>
    <row r="167" spans="2:5">
      <c r="B167" s="1"/>
      <c r="C167" s="61"/>
      <c r="D167" s="1"/>
      <c r="E167" s="62"/>
    </row>
    <row r="168" spans="2:5">
      <c r="B168" s="1"/>
      <c r="C168" s="61"/>
      <c r="D168" s="1"/>
      <c r="E168" s="62"/>
    </row>
    <row r="169" spans="2:5">
      <c r="B169" s="1"/>
      <c r="C169" s="61"/>
      <c r="D169" s="1"/>
      <c r="E169" s="62"/>
    </row>
    <row r="170" spans="2:5">
      <c r="B170" s="1"/>
      <c r="C170" s="61"/>
      <c r="D170" s="1"/>
      <c r="E170" s="62"/>
    </row>
    <row r="171" spans="2:5">
      <c r="B171" s="1"/>
      <c r="C171" s="61"/>
      <c r="D171" s="1"/>
      <c r="E171" s="62"/>
    </row>
    <row r="172" spans="2:5">
      <c r="B172" s="1"/>
      <c r="C172" s="61"/>
      <c r="D172" s="1"/>
      <c r="E172" s="62"/>
    </row>
    <row r="173" spans="2:5">
      <c r="B173" s="1"/>
      <c r="C173" s="61"/>
      <c r="D173" s="1"/>
      <c r="E173" s="62"/>
    </row>
    <row r="174" spans="2:5">
      <c r="B174" s="1"/>
      <c r="C174" s="61"/>
      <c r="D174" s="1"/>
      <c r="E174" s="62"/>
    </row>
    <row r="175" spans="2:5">
      <c r="B175" s="1"/>
      <c r="C175" s="61"/>
      <c r="D175" s="1"/>
      <c r="E175" s="62"/>
    </row>
    <row r="176" spans="2:5">
      <c r="B176" s="1"/>
      <c r="C176" s="61"/>
      <c r="D176" s="1"/>
      <c r="E176" s="62"/>
    </row>
    <row r="177" spans="2:5">
      <c r="B177" s="1"/>
      <c r="C177" s="61"/>
      <c r="D177" s="1"/>
      <c r="E177" s="62"/>
    </row>
    <row r="178" spans="2:5">
      <c r="B178" s="1"/>
      <c r="C178" s="61"/>
      <c r="D178" s="1"/>
      <c r="E178" s="62"/>
    </row>
    <row r="179" spans="2:5">
      <c r="B179" s="1"/>
      <c r="C179" s="61"/>
      <c r="D179" s="1"/>
      <c r="E179" s="62"/>
    </row>
    <row r="180" spans="2:5">
      <c r="B180" s="1"/>
      <c r="C180" s="61"/>
      <c r="D180" s="1"/>
      <c r="E180" s="62"/>
    </row>
    <row r="181" spans="2:5">
      <c r="B181" s="1"/>
      <c r="C181" s="61"/>
      <c r="D181" s="1"/>
      <c r="E181" s="62"/>
    </row>
    <row r="182" spans="2:5">
      <c r="B182" s="1"/>
      <c r="C182" s="61"/>
      <c r="D182" s="1"/>
      <c r="E182" s="62"/>
    </row>
    <row r="183" spans="2:5">
      <c r="B183" s="1"/>
      <c r="C183" s="61"/>
      <c r="D183" s="1"/>
      <c r="E183" s="62"/>
    </row>
    <row r="184" spans="2:5">
      <c r="B184" s="1"/>
      <c r="C184" s="61"/>
      <c r="D184" s="1"/>
      <c r="E184" s="62"/>
    </row>
    <row r="185" spans="2:5">
      <c r="B185" s="1"/>
      <c r="C185" s="61"/>
      <c r="D185" s="1"/>
      <c r="E185" s="62"/>
    </row>
    <row r="186" spans="2:5">
      <c r="B186" s="1"/>
      <c r="C186" s="61"/>
      <c r="D186" s="1"/>
      <c r="E186" s="62"/>
    </row>
    <row r="187" spans="2:5">
      <c r="B187" s="1"/>
      <c r="C187" s="61"/>
      <c r="D187" s="1"/>
      <c r="E187" s="62"/>
    </row>
    <row r="188" spans="2:5">
      <c r="B188" s="1"/>
      <c r="C188" s="61"/>
      <c r="D188" s="1"/>
      <c r="E188" s="62"/>
    </row>
    <row r="189" spans="2:5">
      <c r="B189" s="1"/>
      <c r="C189" s="61"/>
      <c r="D189" s="1"/>
      <c r="E189" s="62"/>
    </row>
    <row r="190" spans="2:5">
      <c r="B190" s="1"/>
      <c r="C190" s="61"/>
      <c r="D190" s="1"/>
      <c r="E190" s="62"/>
    </row>
    <row r="191" spans="2:5">
      <c r="B191" s="1"/>
      <c r="C191" s="61"/>
      <c r="D191" s="1"/>
      <c r="E191" s="62"/>
    </row>
    <row r="192" spans="2:5">
      <c r="B192" s="1"/>
      <c r="C192" s="61"/>
      <c r="D192" s="1"/>
      <c r="E192" s="62"/>
    </row>
    <row r="193" spans="2:5">
      <c r="B193" s="1"/>
      <c r="C193" s="61"/>
      <c r="D193" s="1"/>
      <c r="E193" s="62"/>
    </row>
    <row r="194" spans="2:5">
      <c r="B194" s="1"/>
      <c r="C194" s="61"/>
      <c r="D194" s="1"/>
      <c r="E194" s="62"/>
    </row>
    <row r="195" spans="2:5">
      <c r="B195" s="1"/>
      <c r="C195" s="61"/>
      <c r="D195" s="1"/>
      <c r="E195" s="62"/>
    </row>
    <row r="196" spans="2:5">
      <c r="B196" s="1"/>
      <c r="C196" s="61"/>
      <c r="D196" s="1"/>
      <c r="E196" s="62"/>
    </row>
    <row r="197" spans="2:5">
      <c r="B197" s="1"/>
      <c r="C197" s="61"/>
      <c r="D197" s="1"/>
      <c r="E197" s="62"/>
    </row>
    <row r="198" spans="2:5">
      <c r="B198" s="1"/>
      <c r="C198" s="61"/>
      <c r="D198" s="1"/>
      <c r="E198" s="62"/>
    </row>
    <row r="199" spans="2:5">
      <c r="B199" s="1"/>
      <c r="C199" s="61"/>
      <c r="D199" s="1"/>
      <c r="E199" s="62"/>
    </row>
    <row r="200" spans="2:5">
      <c r="B200" s="1"/>
      <c r="C200" s="61"/>
      <c r="D200" s="1"/>
      <c r="E200" s="62"/>
    </row>
    <row r="201" spans="2:5">
      <c r="B201" s="1"/>
      <c r="C201" s="61"/>
      <c r="D201" s="1"/>
      <c r="E201" s="62"/>
    </row>
    <row r="202" spans="2:5">
      <c r="B202" s="1"/>
      <c r="C202" s="61"/>
      <c r="D202" s="1"/>
      <c r="E202" s="62"/>
    </row>
    <row r="203" spans="2:5">
      <c r="B203" s="1"/>
      <c r="C203" s="61"/>
      <c r="D203" s="1"/>
      <c r="E203" s="62"/>
    </row>
    <row r="204" spans="2:5">
      <c r="B204" s="1"/>
      <c r="C204" s="61"/>
      <c r="D204" s="1"/>
      <c r="E204" s="62"/>
    </row>
    <row r="205" spans="2:5">
      <c r="B205" s="1"/>
      <c r="C205" s="61"/>
      <c r="D205" s="1"/>
      <c r="E205" s="62"/>
    </row>
    <row r="206" spans="2:5">
      <c r="B206" s="1"/>
      <c r="C206" s="61"/>
      <c r="D206" s="1"/>
      <c r="E206" s="62"/>
    </row>
    <row r="207" spans="2:5">
      <c r="B207" s="1"/>
      <c r="C207" s="61"/>
      <c r="D207" s="1"/>
      <c r="E207" s="62"/>
    </row>
    <row r="208" spans="2:5">
      <c r="B208" s="1"/>
      <c r="C208" s="61"/>
      <c r="D208" s="1"/>
      <c r="E208" s="62"/>
    </row>
    <row r="209" spans="2:5">
      <c r="B209" s="1"/>
      <c r="C209" s="61"/>
      <c r="D209" s="1"/>
      <c r="E209" s="62"/>
    </row>
    <row r="210" spans="2:5">
      <c r="B210" s="1"/>
      <c r="C210" s="61"/>
      <c r="D210" s="1"/>
      <c r="E210" s="62"/>
    </row>
    <row r="211" spans="2:5">
      <c r="B211" s="1"/>
      <c r="C211" s="61"/>
      <c r="D211" s="1"/>
      <c r="E211" s="62"/>
    </row>
    <row r="212" spans="2:5">
      <c r="B212" s="1"/>
      <c r="C212" s="61"/>
      <c r="D212" s="1"/>
      <c r="E212" s="62"/>
    </row>
    <row r="213" spans="2:5">
      <c r="B213" s="1"/>
      <c r="C213" s="61"/>
      <c r="D213" s="1"/>
      <c r="E213" s="62"/>
    </row>
    <row r="214" spans="2:5">
      <c r="B214" s="1"/>
      <c r="C214" s="61"/>
      <c r="D214" s="1"/>
      <c r="E214" s="62"/>
    </row>
    <row r="215" spans="2:5">
      <c r="B215" s="1"/>
      <c r="C215" s="61"/>
      <c r="D215" s="1"/>
      <c r="E215" s="62"/>
    </row>
    <row r="216" spans="2:5">
      <c r="B216" s="1"/>
      <c r="C216" s="61"/>
      <c r="D216" s="1"/>
      <c r="E216" s="62"/>
    </row>
    <row r="217" spans="2:5">
      <c r="B217" s="1"/>
      <c r="C217" s="61"/>
      <c r="D217" s="1"/>
      <c r="E217" s="62"/>
    </row>
    <row r="218" spans="2:5">
      <c r="B218" s="1"/>
      <c r="C218" s="61"/>
      <c r="D218" s="1"/>
      <c r="E218" s="62"/>
    </row>
    <row r="219" spans="2:5">
      <c r="B219" s="1"/>
      <c r="C219" s="61"/>
      <c r="D219" s="1"/>
      <c r="E219" s="62"/>
    </row>
    <row r="220" spans="2:5">
      <c r="B220" s="1"/>
      <c r="C220" s="61"/>
      <c r="D220" s="1"/>
      <c r="E220" s="62"/>
    </row>
    <row r="221" spans="2:5">
      <c r="B221" s="1"/>
      <c r="C221" s="61"/>
      <c r="D221" s="1"/>
      <c r="E221" s="62"/>
    </row>
    <row r="222" spans="2:5">
      <c r="B222" s="1"/>
      <c r="C222" s="61"/>
      <c r="D222" s="1"/>
      <c r="E222" s="62"/>
    </row>
    <row r="223" spans="2:5">
      <c r="B223" s="1"/>
      <c r="C223" s="61"/>
      <c r="D223" s="1"/>
      <c r="E223" s="62"/>
    </row>
    <row r="224" spans="2:5">
      <c r="B224" s="1"/>
      <c r="C224" s="61"/>
      <c r="D224" s="1"/>
      <c r="E224" s="62"/>
    </row>
    <row r="225" spans="2:5">
      <c r="B225" s="1"/>
      <c r="C225" s="61"/>
      <c r="D225" s="1"/>
      <c r="E225" s="62"/>
    </row>
    <row r="226" spans="2:5">
      <c r="B226" s="1"/>
      <c r="C226" s="61"/>
      <c r="D226" s="1"/>
      <c r="E226" s="62"/>
    </row>
    <row r="227" spans="2:5">
      <c r="B227" s="1"/>
      <c r="C227" s="61"/>
      <c r="D227" s="1"/>
      <c r="E227" s="62"/>
    </row>
    <row r="228" spans="2:5">
      <c r="B228" s="1"/>
      <c r="C228" s="61"/>
      <c r="D228" s="1"/>
      <c r="E228" s="62"/>
    </row>
    <row r="229" spans="2:5">
      <c r="B229" s="1"/>
      <c r="C229" s="61"/>
      <c r="D229" s="1"/>
      <c r="E229" s="62"/>
    </row>
    <row r="230" spans="2:5">
      <c r="B230" s="1"/>
      <c r="C230" s="61"/>
      <c r="D230" s="1"/>
      <c r="E230" s="62"/>
    </row>
    <row r="231" spans="2:5">
      <c r="B231" s="1"/>
      <c r="C231" s="61"/>
      <c r="D231" s="1"/>
      <c r="E231" s="62"/>
    </row>
    <row r="232" spans="2:5">
      <c r="B232" s="1"/>
      <c r="C232" s="61"/>
      <c r="D232" s="1"/>
      <c r="E232" s="62"/>
    </row>
    <row r="233" spans="2:5">
      <c r="B233" s="1"/>
      <c r="C233" s="61"/>
      <c r="D233" s="1"/>
      <c r="E233" s="62"/>
    </row>
    <row r="234" spans="2:5">
      <c r="B234" s="1"/>
      <c r="C234" s="61"/>
      <c r="D234" s="1"/>
      <c r="E234" s="62"/>
    </row>
    <row r="235" spans="2:5">
      <c r="B235" s="1"/>
      <c r="C235" s="61"/>
      <c r="D235" s="1"/>
      <c r="E235" s="62"/>
    </row>
    <row r="236" spans="2:5">
      <c r="B236" s="1"/>
      <c r="C236" s="61"/>
      <c r="D236" s="1"/>
      <c r="E236" s="62"/>
    </row>
    <row r="237" spans="2:5">
      <c r="B237" s="1"/>
      <c r="C237" s="61"/>
      <c r="D237" s="1"/>
      <c r="E237" s="62"/>
    </row>
    <row r="238" spans="2:5">
      <c r="B238" s="1"/>
      <c r="C238" s="61"/>
      <c r="D238" s="1"/>
      <c r="E238" s="62"/>
    </row>
    <row r="239" spans="2:5">
      <c r="B239" s="1"/>
      <c r="C239" s="61"/>
      <c r="D239" s="1"/>
      <c r="E239" s="62"/>
    </row>
    <row r="240" spans="2:5">
      <c r="B240" s="1"/>
      <c r="C240" s="61"/>
      <c r="D240" s="1"/>
      <c r="E240" s="62"/>
    </row>
    <row r="241" spans="2:5">
      <c r="B241" s="1"/>
      <c r="C241" s="61"/>
      <c r="D241" s="1"/>
      <c r="E241" s="62"/>
    </row>
    <row r="242" spans="2:5">
      <c r="B242" s="1"/>
      <c r="C242" s="61"/>
      <c r="D242" s="1"/>
      <c r="E242" s="62"/>
    </row>
    <row r="243" spans="2:5">
      <c r="B243" s="1"/>
      <c r="C243" s="61"/>
      <c r="D243" s="1"/>
      <c r="E243" s="62"/>
    </row>
    <row r="244" spans="2:5">
      <c r="B244" s="1"/>
      <c r="C244" s="61"/>
      <c r="D244" s="1"/>
      <c r="E244" s="62"/>
    </row>
    <row r="245" spans="2:5">
      <c r="B245" s="1"/>
      <c r="C245" s="61"/>
      <c r="D245" s="1"/>
      <c r="E245" s="62"/>
    </row>
    <row r="246" spans="2:5">
      <c r="B246" s="1"/>
      <c r="C246" s="61"/>
      <c r="D246" s="1"/>
      <c r="E246" s="62"/>
    </row>
    <row r="247" spans="2:5">
      <c r="B247" s="1"/>
      <c r="C247" s="61"/>
      <c r="D247" s="1"/>
      <c r="E247" s="62"/>
    </row>
    <row r="248" spans="2:5">
      <c r="B248" s="1"/>
      <c r="C248" s="61"/>
      <c r="D248" s="1"/>
      <c r="E248" s="62"/>
    </row>
    <row r="249" spans="2:5">
      <c r="B249" s="1"/>
      <c r="C249" s="61"/>
      <c r="D249" s="1"/>
      <c r="E249" s="62"/>
    </row>
    <row r="250" spans="2:5">
      <c r="B250" s="1"/>
      <c r="C250" s="61"/>
      <c r="D250" s="1"/>
      <c r="E250" s="62"/>
    </row>
    <row r="251" spans="2:5">
      <c r="B251" s="1"/>
      <c r="C251" s="61"/>
      <c r="D251" s="1"/>
      <c r="E251" s="62"/>
    </row>
    <row r="252" spans="2:5">
      <c r="B252" s="1"/>
      <c r="C252" s="61"/>
      <c r="D252" s="1"/>
      <c r="E252" s="62"/>
    </row>
    <row r="253" spans="2:5">
      <c r="B253" s="1"/>
      <c r="C253" s="61"/>
      <c r="D253" s="1"/>
      <c r="E253" s="62"/>
    </row>
    <row r="254" spans="2:5">
      <c r="B254" s="1"/>
      <c r="C254" s="61"/>
      <c r="D254" s="1"/>
      <c r="E254" s="62"/>
    </row>
    <row r="255" spans="2:5">
      <c r="B255" s="1"/>
      <c r="C255" s="61"/>
      <c r="D255" s="1"/>
      <c r="E255" s="62"/>
    </row>
    <row r="256" spans="2:5">
      <c r="B256" s="1"/>
      <c r="C256" s="61"/>
      <c r="D256" s="1"/>
      <c r="E256" s="62"/>
    </row>
    <row r="257" spans="2:5">
      <c r="B257" s="1"/>
      <c r="C257" s="61"/>
      <c r="D257" s="1"/>
      <c r="E257" s="62"/>
    </row>
    <row r="258" spans="2:5">
      <c r="B258" s="1"/>
      <c r="C258" s="61"/>
      <c r="D258" s="1"/>
      <c r="E258" s="62"/>
    </row>
    <row r="259" spans="2:5">
      <c r="B259" s="1"/>
      <c r="C259" s="61"/>
      <c r="D259" s="1"/>
      <c r="E259" s="62"/>
    </row>
    <row r="260" spans="2:5">
      <c r="B260" s="1"/>
      <c r="C260" s="61"/>
      <c r="D260" s="1"/>
      <c r="E260" s="62"/>
    </row>
    <row r="261" spans="2:5">
      <c r="B261" s="1"/>
      <c r="C261" s="61"/>
      <c r="D261" s="1"/>
      <c r="E261" s="62"/>
    </row>
    <row r="262" spans="2:5">
      <c r="B262" s="1"/>
      <c r="C262" s="61"/>
      <c r="D262" s="1"/>
      <c r="E262" s="62"/>
    </row>
    <row r="263" spans="2:5">
      <c r="B263" s="1"/>
      <c r="C263" s="61"/>
      <c r="D263" s="1"/>
      <c r="E263" s="62"/>
    </row>
    <row r="264" spans="2:5">
      <c r="B264" s="1"/>
      <c r="C264" s="61"/>
      <c r="D264" s="1"/>
      <c r="E264" s="62"/>
    </row>
    <row r="265" spans="2:5">
      <c r="B265" s="1"/>
      <c r="C265" s="61"/>
      <c r="D265" s="1"/>
      <c r="E265" s="62"/>
    </row>
    <row r="266" spans="2:5">
      <c r="B266" s="1"/>
      <c r="C266" s="61"/>
      <c r="D266" s="1"/>
      <c r="E266" s="62"/>
    </row>
    <row r="267" spans="2:5">
      <c r="B267" s="1"/>
      <c r="C267" s="61"/>
      <c r="D267" s="1"/>
      <c r="E267" s="62"/>
    </row>
    <row r="268" spans="2:5">
      <c r="B268" s="1"/>
      <c r="C268" s="61"/>
      <c r="D268" s="1"/>
      <c r="E268" s="62"/>
    </row>
    <row r="269" spans="2:5">
      <c r="B269" s="1"/>
      <c r="C269" s="61"/>
      <c r="D269" s="1"/>
      <c r="E269" s="62"/>
    </row>
    <row r="270" spans="2:5">
      <c r="B270" s="1"/>
      <c r="C270" s="61"/>
      <c r="D270" s="1"/>
      <c r="E270" s="62"/>
    </row>
    <row r="271" spans="2:5">
      <c r="B271" s="1"/>
      <c r="C271" s="61"/>
      <c r="D271" s="1"/>
      <c r="E271" s="62"/>
    </row>
    <row r="272" spans="2:5">
      <c r="B272" s="1"/>
      <c r="C272" s="61"/>
      <c r="D272" s="1"/>
      <c r="E272" s="62"/>
    </row>
    <row r="273" spans="2:5">
      <c r="B273" s="1"/>
      <c r="C273" s="61"/>
      <c r="D273" s="1"/>
      <c r="E273" s="62"/>
    </row>
    <row r="274" spans="2:5">
      <c r="B274" s="1"/>
      <c r="C274" s="61"/>
      <c r="D274" s="1"/>
      <c r="E274" s="62"/>
    </row>
    <row r="275" spans="2:5">
      <c r="B275" s="1"/>
      <c r="C275" s="61"/>
      <c r="D275" s="1"/>
      <c r="E275" s="62"/>
    </row>
    <row r="276" spans="2:5">
      <c r="B276" s="1"/>
      <c r="C276" s="61"/>
      <c r="D276" s="1"/>
      <c r="E276" s="62"/>
    </row>
    <row r="277" spans="2:5">
      <c r="B277" s="1"/>
      <c r="C277" s="61"/>
      <c r="D277" s="1"/>
      <c r="E277" s="62"/>
    </row>
    <row r="278" spans="2:5">
      <c r="B278" s="1"/>
      <c r="C278" s="61"/>
      <c r="D278" s="1"/>
      <c r="E278" s="62"/>
    </row>
    <row r="279" spans="2:5">
      <c r="B279" s="1"/>
      <c r="C279" s="61"/>
      <c r="D279" s="1"/>
      <c r="E279" s="62"/>
    </row>
    <row r="280" spans="2:5">
      <c r="B280" s="1"/>
      <c r="C280" s="61"/>
      <c r="D280" s="1"/>
      <c r="E280" s="62"/>
    </row>
    <row r="281" spans="2:5">
      <c r="B281" s="1"/>
      <c r="C281" s="61"/>
      <c r="D281" s="1"/>
      <c r="E281" s="62"/>
    </row>
    <row r="282" spans="2:5">
      <c r="B282" s="1"/>
      <c r="C282" s="61"/>
      <c r="D282" s="1"/>
      <c r="E282" s="62"/>
    </row>
    <row r="283" spans="2:5">
      <c r="B283" s="1"/>
      <c r="C283" s="61"/>
      <c r="D283" s="1"/>
      <c r="E283" s="62"/>
    </row>
    <row r="284" spans="2:5">
      <c r="B284" s="1"/>
      <c r="C284" s="61"/>
      <c r="D284" s="1"/>
      <c r="E284" s="62"/>
    </row>
    <row r="285" spans="2:5">
      <c r="B285" s="1"/>
      <c r="C285" s="61"/>
      <c r="D285" s="1"/>
      <c r="E285" s="62"/>
    </row>
    <row r="286" spans="2:5">
      <c r="B286" s="1"/>
      <c r="C286" s="61"/>
      <c r="D286" s="1"/>
      <c r="E286" s="62"/>
    </row>
    <row r="287" spans="2:5">
      <c r="B287" s="1"/>
      <c r="C287" s="61"/>
      <c r="D287" s="1"/>
      <c r="E287" s="62"/>
    </row>
    <row r="288" spans="2:5">
      <c r="B288" s="1"/>
      <c r="C288" s="61"/>
      <c r="D288" s="1"/>
      <c r="E288" s="62"/>
    </row>
    <row r="289" spans="2:5">
      <c r="B289" s="1"/>
      <c r="C289" s="61"/>
      <c r="D289" s="1"/>
      <c r="E289" s="62"/>
    </row>
    <row r="290" spans="2:5">
      <c r="B290" s="1"/>
      <c r="C290" s="61"/>
      <c r="D290" s="1"/>
      <c r="E290" s="62"/>
    </row>
    <row r="291" spans="2:5">
      <c r="B291" s="1"/>
      <c r="C291" s="61"/>
      <c r="D291" s="1"/>
      <c r="E291" s="62"/>
    </row>
    <row r="292" spans="2:5">
      <c r="B292" s="1"/>
      <c r="C292" s="61"/>
      <c r="D292" s="1"/>
      <c r="E292" s="62"/>
    </row>
    <row r="293" spans="2:5">
      <c r="B293" s="1"/>
      <c r="C293" s="61"/>
      <c r="D293" s="1"/>
      <c r="E293" s="62"/>
    </row>
    <row r="294" spans="2:5">
      <c r="B294" s="1"/>
      <c r="C294" s="61"/>
      <c r="D294" s="1"/>
      <c r="E294" s="62"/>
    </row>
    <row r="295" spans="2:5">
      <c r="B295" s="1"/>
      <c r="C295" s="61"/>
      <c r="D295" s="1"/>
      <c r="E295" s="62"/>
    </row>
    <row r="296" spans="2:5">
      <c r="B296" s="1"/>
      <c r="C296" s="61"/>
      <c r="D296" s="1"/>
      <c r="E296" s="62"/>
    </row>
    <row r="297" spans="2:5">
      <c r="B297" s="1"/>
      <c r="C297" s="61"/>
      <c r="D297" s="1"/>
      <c r="E297" s="62"/>
    </row>
    <row r="298" spans="2:5">
      <c r="B298" s="1"/>
      <c r="C298" s="61"/>
      <c r="D298" s="1"/>
      <c r="E298" s="62"/>
    </row>
    <row r="299" spans="2:5">
      <c r="B299" s="1"/>
      <c r="C299" s="61"/>
      <c r="D299" s="1"/>
      <c r="E299" s="62"/>
    </row>
    <row r="300" spans="2:5">
      <c r="B300" s="1"/>
      <c r="C300" s="61"/>
      <c r="D300" s="1"/>
      <c r="E300" s="62"/>
    </row>
    <row r="301" spans="2:5">
      <c r="B301" s="1"/>
      <c r="C301" s="61"/>
      <c r="D301" s="1"/>
      <c r="E301" s="62"/>
    </row>
    <row r="302" spans="2:5">
      <c r="B302" s="1"/>
      <c r="C302" s="61"/>
      <c r="D302" s="1"/>
      <c r="E302" s="62"/>
    </row>
    <row r="303" spans="2:5">
      <c r="B303" s="1"/>
      <c r="C303" s="61"/>
      <c r="D303" s="1"/>
      <c r="E303" s="62"/>
    </row>
    <row r="304" spans="2:5">
      <c r="B304" s="1"/>
      <c r="C304" s="61"/>
      <c r="D304" s="1"/>
      <c r="E304" s="62"/>
    </row>
    <row r="305" spans="2:5">
      <c r="B305" s="1"/>
      <c r="C305" s="61"/>
      <c r="D305" s="1"/>
      <c r="E305" s="62"/>
    </row>
    <row r="306" spans="2:5">
      <c r="B306" s="1"/>
      <c r="C306" s="61"/>
      <c r="D306" s="1"/>
      <c r="E306" s="62"/>
    </row>
    <row r="307" spans="2:5">
      <c r="B307" s="1"/>
      <c r="C307" s="61"/>
      <c r="D307" s="1"/>
      <c r="E307" s="62"/>
    </row>
    <row r="308" spans="2:5">
      <c r="B308" s="1"/>
      <c r="C308" s="61"/>
      <c r="D308" s="1"/>
      <c r="E308" s="62"/>
    </row>
    <row r="309" spans="2:5">
      <c r="B309" s="1"/>
      <c r="C309" s="61"/>
      <c r="D309" s="1"/>
      <c r="E309" s="62"/>
    </row>
    <row r="310" spans="2:5">
      <c r="B310" s="1"/>
      <c r="C310" s="61"/>
      <c r="D310" s="1"/>
      <c r="E310" s="62"/>
    </row>
    <row r="311" spans="2:5">
      <c r="B311" s="1"/>
      <c r="C311" s="61"/>
      <c r="D311" s="1"/>
      <c r="E311" s="62"/>
    </row>
    <row r="312" spans="2:5">
      <c r="B312" s="1"/>
      <c r="C312" s="61"/>
      <c r="D312" s="1"/>
      <c r="E312" s="62"/>
    </row>
    <row r="313" spans="2:5">
      <c r="B313" s="1"/>
      <c r="C313" s="61"/>
      <c r="D313" s="1"/>
      <c r="E313" s="62"/>
    </row>
    <row r="314" spans="2:5">
      <c r="B314" s="1"/>
      <c r="C314" s="61"/>
      <c r="D314" s="1"/>
      <c r="E314" s="62"/>
    </row>
    <row r="315" spans="2:5">
      <c r="B315" s="1"/>
      <c r="C315" s="61"/>
      <c r="D315" s="1"/>
      <c r="E315" s="62"/>
    </row>
    <row r="316" spans="2:5">
      <c r="B316" s="1"/>
      <c r="C316" s="61"/>
      <c r="D316" s="1"/>
      <c r="E316" s="62"/>
    </row>
    <row r="317" spans="2:5">
      <c r="B317" s="1"/>
      <c r="C317" s="61"/>
      <c r="D317" s="1"/>
      <c r="E317" s="62"/>
    </row>
    <row r="318" spans="2:5">
      <c r="B318" s="1"/>
      <c r="C318" s="61"/>
      <c r="D318" s="1"/>
      <c r="E318" s="62"/>
    </row>
    <row r="319" spans="2:5">
      <c r="B319" s="1"/>
      <c r="C319" s="61"/>
      <c r="D319" s="1"/>
      <c r="E319" s="62"/>
    </row>
    <row r="320" spans="2:5">
      <c r="B320" s="1"/>
      <c r="C320" s="61"/>
      <c r="D320" s="1"/>
      <c r="E320" s="62"/>
    </row>
    <row r="321" spans="2:5">
      <c r="B321" s="1"/>
      <c r="C321" s="61"/>
      <c r="D321" s="1"/>
      <c r="E321" s="62"/>
    </row>
    <row r="322" spans="2:5">
      <c r="B322" s="1"/>
      <c r="C322" s="61"/>
      <c r="D322" s="1"/>
      <c r="E322" s="62"/>
    </row>
    <row r="323" spans="2:5">
      <c r="B323" s="1"/>
      <c r="C323" s="61"/>
      <c r="D323" s="1"/>
      <c r="E323" s="62"/>
    </row>
    <row r="324" spans="2:5">
      <c r="B324" s="1"/>
      <c r="C324" s="61"/>
      <c r="D324" s="1"/>
      <c r="E324" s="62"/>
    </row>
    <row r="325" spans="2:5">
      <c r="B325" s="1"/>
      <c r="C325" s="61"/>
      <c r="D325" s="1"/>
      <c r="E325" s="62"/>
    </row>
    <row r="326" spans="2:5">
      <c r="B326" s="1"/>
      <c r="C326" s="61"/>
      <c r="D326" s="1"/>
      <c r="E326" s="62"/>
    </row>
    <row r="327" spans="2:5">
      <c r="B327" s="1"/>
      <c r="C327" s="61"/>
      <c r="D327" s="1"/>
      <c r="E327" s="62"/>
    </row>
    <row r="328" spans="2:5">
      <c r="B328" s="1"/>
      <c r="C328" s="61"/>
      <c r="D328" s="1"/>
      <c r="E328" s="62"/>
    </row>
    <row r="329" spans="2:5">
      <c r="B329" s="1"/>
      <c r="C329" s="61"/>
      <c r="D329" s="1"/>
      <c r="E329" s="62"/>
    </row>
    <row r="330" spans="2:5">
      <c r="B330" s="1"/>
      <c r="C330" s="61"/>
      <c r="D330" s="1"/>
      <c r="E330" s="62"/>
    </row>
    <row r="331" spans="2:5">
      <c r="B331" s="1"/>
      <c r="C331" s="61"/>
      <c r="D331" s="1"/>
      <c r="E331" s="62"/>
    </row>
    <row r="332" spans="2:5">
      <c r="B332" s="1"/>
      <c r="C332" s="61"/>
      <c r="D332" s="1"/>
      <c r="E332" s="62"/>
    </row>
    <row r="333" spans="2:5">
      <c r="B333" s="1"/>
      <c r="C333" s="61"/>
      <c r="D333" s="1"/>
      <c r="E333" s="62"/>
    </row>
    <row r="334" spans="2:5">
      <c r="B334" s="1"/>
      <c r="C334" s="61"/>
      <c r="D334" s="1"/>
      <c r="E334" s="62"/>
    </row>
    <row r="335" spans="2:5">
      <c r="B335" s="1"/>
      <c r="C335" s="61"/>
      <c r="D335" s="1"/>
      <c r="E335" s="62"/>
    </row>
    <row r="336" spans="2:5">
      <c r="B336" s="1"/>
      <c r="C336" s="61"/>
      <c r="D336" s="1"/>
      <c r="E336" s="62"/>
    </row>
    <row r="337" spans="2:5">
      <c r="B337" s="1"/>
      <c r="C337" s="61"/>
      <c r="D337" s="1"/>
      <c r="E337" s="62"/>
    </row>
    <row r="338" spans="2:5">
      <c r="B338" s="1"/>
      <c r="C338" s="61"/>
      <c r="D338" s="1"/>
      <c r="E338" s="62"/>
    </row>
    <row r="339" spans="2:5">
      <c r="B339" s="1"/>
      <c r="C339" s="61"/>
      <c r="D339" s="1"/>
      <c r="E339" s="62"/>
    </row>
    <row r="340" spans="2:5">
      <c r="B340" s="1"/>
      <c r="C340" s="61"/>
      <c r="D340" s="1"/>
      <c r="E340" s="62"/>
    </row>
    <row r="341" spans="2:5">
      <c r="B341" s="1"/>
      <c r="C341" s="61"/>
      <c r="D341" s="1"/>
      <c r="E341" s="62"/>
    </row>
    <row r="342" spans="2:5">
      <c r="B342" s="1"/>
      <c r="C342" s="61"/>
      <c r="D342" s="1"/>
      <c r="E342" s="62"/>
    </row>
    <row r="343" spans="2:5">
      <c r="B343" s="1"/>
      <c r="C343" s="61"/>
      <c r="D343" s="1"/>
      <c r="E343" s="62"/>
    </row>
    <row r="344" spans="2:5">
      <c r="B344" s="1"/>
      <c r="C344" s="61"/>
      <c r="D344" s="1"/>
      <c r="E344" s="62"/>
    </row>
    <row r="345" spans="2:5">
      <c r="B345" s="1"/>
      <c r="C345" s="61"/>
      <c r="D345" s="1"/>
      <c r="E345" s="62"/>
    </row>
    <row r="346" spans="2:5">
      <c r="B346" s="1"/>
      <c r="C346" s="61"/>
      <c r="D346" s="1"/>
      <c r="E346" s="62"/>
    </row>
    <row r="347" spans="2:5">
      <c r="B347" s="1"/>
      <c r="C347" s="61"/>
      <c r="D347" s="1"/>
      <c r="E347" s="62"/>
    </row>
    <row r="348" spans="2:5">
      <c r="B348" s="1"/>
      <c r="C348" s="61"/>
      <c r="D348" s="1"/>
      <c r="E348" s="62"/>
    </row>
    <row r="349" spans="2:5">
      <c r="B349" s="1"/>
      <c r="C349" s="61"/>
      <c r="D349" s="1"/>
      <c r="E349" s="62"/>
    </row>
    <row r="350" spans="2:5">
      <c r="B350" s="1"/>
      <c r="C350" s="61"/>
      <c r="D350" s="1"/>
      <c r="E350" s="62"/>
    </row>
    <row r="351" spans="2:5">
      <c r="B351" s="1"/>
      <c r="C351" s="61"/>
      <c r="D351" s="1"/>
      <c r="E351" s="62"/>
    </row>
    <row r="352" spans="2:5">
      <c r="B352" s="1"/>
      <c r="C352" s="61"/>
      <c r="D352" s="1"/>
      <c r="E352" s="62"/>
    </row>
    <row r="353" spans="2:5">
      <c r="B353" s="1"/>
      <c r="C353" s="61"/>
      <c r="D353" s="1"/>
      <c r="E353" s="62"/>
    </row>
    <row r="354" spans="2:5">
      <c r="B354" s="1"/>
      <c r="C354" s="61"/>
      <c r="D354" s="1"/>
      <c r="E354" s="62"/>
    </row>
    <row r="355" spans="2:5">
      <c r="B355" s="1"/>
      <c r="C355" s="61"/>
      <c r="D355" s="1"/>
      <c r="E355" s="62"/>
    </row>
    <row r="356" spans="2:5">
      <c r="B356" s="1"/>
      <c r="C356" s="61"/>
      <c r="D356" s="1"/>
      <c r="E356" s="62"/>
    </row>
    <row r="357" spans="2:5">
      <c r="B357" s="1"/>
      <c r="C357" s="61"/>
      <c r="D357" s="1"/>
      <c r="E357" s="62"/>
    </row>
    <row r="358" spans="2:5">
      <c r="B358" s="1"/>
      <c r="C358" s="61"/>
      <c r="D358" s="1"/>
      <c r="E358" s="62"/>
    </row>
    <row r="359" spans="2:5">
      <c r="B359" s="1"/>
      <c r="C359" s="61"/>
      <c r="D359" s="1"/>
      <c r="E359" s="62"/>
    </row>
    <row r="360" spans="2:5">
      <c r="B360" s="1"/>
      <c r="C360" s="61"/>
      <c r="D360" s="1"/>
      <c r="E360" s="62"/>
    </row>
    <row r="361" spans="2:5">
      <c r="B361" s="1"/>
      <c r="C361" s="61"/>
      <c r="D361" s="1"/>
      <c r="E361" s="62"/>
    </row>
    <row r="362" spans="2:5">
      <c r="B362" s="1"/>
      <c r="C362" s="61"/>
      <c r="D362" s="1"/>
      <c r="E362" s="62"/>
    </row>
    <row r="363" spans="2:5">
      <c r="B363" s="1"/>
      <c r="C363" s="61"/>
      <c r="D363" s="1"/>
      <c r="E363" s="62"/>
    </row>
    <row r="364" spans="2:5">
      <c r="B364" s="1"/>
      <c r="C364" s="61"/>
      <c r="D364" s="1"/>
      <c r="E364" s="62"/>
    </row>
    <row r="365" spans="2:5">
      <c r="B365" s="1"/>
      <c r="C365" s="61"/>
      <c r="D365" s="1"/>
      <c r="E365" s="62"/>
    </row>
    <row r="366" spans="2:5">
      <c r="B366" s="1"/>
      <c r="C366" s="61"/>
      <c r="D366" s="1"/>
      <c r="E366" s="62"/>
    </row>
    <row r="367" spans="2:5">
      <c r="B367" s="1"/>
      <c r="C367" s="61"/>
      <c r="D367" s="1"/>
      <c r="E367" s="62"/>
    </row>
    <row r="368" spans="2:5">
      <c r="B368" s="1"/>
      <c r="C368" s="61"/>
      <c r="D368" s="1"/>
      <c r="E368" s="62"/>
    </row>
    <row r="369" spans="2:5">
      <c r="B369" s="1"/>
      <c r="C369" s="61"/>
      <c r="D369" s="1"/>
      <c r="E369" s="62"/>
    </row>
    <row r="370" spans="2:5">
      <c r="B370" s="1"/>
      <c r="C370" s="61"/>
      <c r="D370" s="1"/>
      <c r="E370" s="62"/>
    </row>
    <row r="371" spans="2:5">
      <c r="B371" s="1"/>
      <c r="C371" s="61"/>
      <c r="D371" s="1"/>
      <c r="E371" s="62"/>
    </row>
    <row r="372" spans="2:5">
      <c r="B372" s="1"/>
      <c r="C372" s="61"/>
      <c r="D372" s="1"/>
      <c r="E372" s="62"/>
    </row>
    <row r="373" spans="2:5">
      <c r="B373" s="1"/>
      <c r="C373" s="61"/>
      <c r="D373" s="1"/>
      <c r="E373" s="62"/>
    </row>
    <row r="374" spans="2:5">
      <c r="B374" s="1"/>
      <c r="C374" s="61"/>
      <c r="D374" s="1"/>
      <c r="E374" s="62"/>
    </row>
    <row r="375" spans="2:5">
      <c r="B375" s="1"/>
      <c r="C375" s="61"/>
      <c r="D375" s="1"/>
      <c r="E375" s="62"/>
    </row>
    <row r="376" spans="2:5">
      <c r="B376" s="1"/>
      <c r="C376" s="61"/>
      <c r="D376" s="1"/>
      <c r="E376" s="62"/>
    </row>
    <row r="377" spans="2:5">
      <c r="B377" s="1"/>
      <c r="C377" s="61"/>
      <c r="D377" s="1"/>
      <c r="E377" s="62"/>
    </row>
    <row r="378" spans="2:5">
      <c r="B378" s="1"/>
      <c r="C378" s="61"/>
      <c r="D378" s="1"/>
      <c r="E378" s="62"/>
    </row>
    <row r="379" spans="2:5">
      <c r="B379" s="1"/>
      <c r="C379" s="61"/>
      <c r="D379" s="1"/>
      <c r="E379" s="62"/>
    </row>
    <row r="380" spans="2:5">
      <c r="B380" s="1"/>
      <c r="C380" s="61"/>
      <c r="D380" s="1"/>
      <c r="E380" s="62"/>
    </row>
    <row r="381" spans="2:5">
      <c r="B381" s="1"/>
      <c r="C381" s="61"/>
      <c r="D381" s="1"/>
      <c r="E381" s="62"/>
    </row>
    <row r="382" spans="2:5">
      <c r="B382" s="1"/>
      <c r="C382" s="61"/>
      <c r="D382" s="1"/>
      <c r="E382" s="62"/>
    </row>
    <row r="383" spans="2:5">
      <c r="B383" s="1"/>
      <c r="C383" s="61"/>
      <c r="D383" s="1"/>
      <c r="E383" s="62"/>
    </row>
    <row r="384" spans="2:5">
      <c r="B384" s="1"/>
      <c r="C384" s="61"/>
      <c r="D384" s="1"/>
      <c r="E384" s="62"/>
    </row>
    <row r="385" spans="2:5">
      <c r="B385" s="1"/>
      <c r="C385" s="61"/>
      <c r="D385" s="1"/>
      <c r="E385" s="62"/>
    </row>
    <row r="386" spans="2:5">
      <c r="B386" s="1"/>
      <c r="C386" s="61"/>
      <c r="D386" s="1"/>
      <c r="E386" s="62"/>
    </row>
    <row r="387" spans="2:5">
      <c r="B387" s="1"/>
      <c r="C387" s="61"/>
      <c r="D387" s="1"/>
      <c r="E387" s="62"/>
    </row>
    <row r="388" spans="2:5">
      <c r="B388" s="1"/>
      <c r="C388" s="61"/>
      <c r="D388" s="1"/>
      <c r="E388" s="62"/>
    </row>
    <row r="389" spans="2:5">
      <c r="B389" s="1"/>
      <c r="C389" s="61"/>
      <c r="D389" s="1"/>
      <c r="E389" s="62"/>
    </row>
    <row r="390" spans="2:5">
      <c r="B390" s="1"/>
      <c r="C390" s="61"/>
      <c r="D390" s="1"/>
      <c r="E390" s="62"/>
    </row>
    <row r="391" spans="2:5">
      <c r="B391" s="1"/>
      <c r="C391" s="61"/>
      <c r="D391" s="1"/>
      <c r="E391" s="62"/>
    </row>
    <row r="392" spans="2:5">
      <c r="B392" s="1"/>
      <c r="C392" s="61"/>
      <c r="D392" s="1"/>
      <c r="E392" s="62"/>
    </row>
    <row r="393" spans="2:5">
      <c r="B393" s="1"/>
      <c r="C393" s="61"/>
      <c r="D393" s="1"/>
      <c r="E393" s="62"/>
    </row>
    <row r="394" spans="2:5">
      <c r="B394" s="1"/>
      <c r="C394" s="61"/>
      <c r="D394" s="1"/>
      <c r="E394" s="62"/>
    </row>
    <row r="395" spans="2:5">
      <c r="B395" s="1"/>
      <c r="C395" s="61"/>
      <c r="D395" s="1"/>
      <c r="E395" s="62"/>
    </row>
    <row r="396" spans="2:5">
      <c r="B396" s="1"/>
      <c r="C396" s="61"/>
      <c r="D396" s="1"/>
      <c r="E396" s="62"/>
    </row>
    <row r="397" spans="2:5">
      <c r="B397" s="1"/>
      <c r="C397" s="61"/>
      <c r="D397" s="1"/>
      <c r="E397" s="62"/>
    </row>
    <row r="398" spans="2:5">
      <c r="B398" s="1"/>
      <c r="C398" s="61"/>
      <c r="D398" s="1"/>
      <c r="E398" s="62"/>
    </row>
    <row r="399" spans="2:5">
      <c r="B399" s="1"/>
      <c r="C399" s="61"/>
      <c r="D399" s="1"/>
      <c r="E399" s="62"/>
    </row>
    <row r="400" spans="2:5">
      <c r="B400" s="1"/>
      <c r="C400" s="61"/>
      <c r="D400" s="1"/>
      <c r="E400" s="62"/>
    </row>
    <row r="401" spans="2:5">
      <c r="B401" s="1"/>
      <c r="C401" s="61"/>
      <c r="D401" s="1"/>
      <c r="E401" s="62"/>
    </row>
    <row r="402" spans="2:5">
      <c r="B402" s="1"/>
      <c r="C402" s="61"/>
      <c r="D402" s="1"/>
      <c r="E402" s="62"/>
    </row>
    <row r="403" spans="2:5">
      <c r="B403" s="1"/>
      <c r="C403" s="61"/>
      <c r="D403" s="1"/>
      <c r="E403" s="62"/>
    </row>
    <row r="404" spans="2:5">
      <c r="B404" s="1"/>
      <c r="C404" s="61"/>
      <c r="D404" s="1"/>
      <c r="E404" s="62"/>
    </row>
    <row r="405" spans="2:5">
      <c r="B405" s="1"/>
      <c r="C405" s="61"/>
      <c r="D405" s="1"/>
      <c r="E405" s="62"/>
    </row>
    <row r="406" spans="2:5">
      <c r="B406" s="1"/>
      <c r="C406" s="61"/>
      <c r="D406" s="1"/>
      <c r="E406" s="62"/>
    </row>
    <row r="407" spans="2:5">
      <c r="B407" s="1"/>
      <c r="C407" s="61"/>
      <c r="D407" s="1"/>
      <c r="E407" s="62"/>
    </row>
    <row r="408" spans="2:5">
      <c r="B408" s="1"/>
      <c r="C408" s="61"/>
      <c r="D408" s="1"/>
      <c r="E408" s="62"/>
    </row>
    <row r="409" spans="2:5">
      <c r="B409" s="1"/>
      <c r="C409" s="61"/>
      <c r="D409" s="1"/>
      <c r="E409" s="62"/>
    </row>
    <row r="410" spans="2:5">
      <c r="B410" s="1"/>
      <c r="C410" s="61"/>
      <c r="D410" s="1"/>
      <c r="E410" s="62"/>
    </row>
    <row r="411" spans="2:5">
      <c r="B411" s="1"/>
      <c r="C411" s="61"/>
      <c r="D411" s="1"/>
      <c r="E411" s="62"/>
    </row>
    <row r="412" spans="2:5">
      <c r="B412" s="1"/>
      <c r="C412" s="61"/>
      <c r="D412" s="1"/>
      <c r="E412" s="62"/>
    </row>
    <row r="413" spans="2:5">
      <c r="B413" s="1"/>
      <c r="C413" s="61"/>
      <c r="D413" s="1"/>
      <c r="E413" s="62"/>
    </row>
    <row r="414" spans="2:5">
      <c r="B414" s="1"/>
      <c r="C414" s="61"/>
      <c r="D414" s="1"/>
      <c r="E414" s="62"/>
    </row>
    <row r="415" spans="2:5">
      <c r="B415" s="1"/>
      <c r="C415" s="61"/>
      <c r="D415" s="1"/>
      <c r="E415" s="62"/>
    </row>
    <row r="416" spans="2:5">
      <c r="B416" s="1"/>
      <c r="C416" s="61"/>
      <c r="D416" s="1"/>
      <c r="E416" s="62"/>
    </row>
    <row r="417" spans="2:5">
      <c r="B417" s="1"/>
      <c r="C417" s="61"/>
      <c r="D417" s="1"/>
      <c r="E417" s="62"/>
    </row>
    <row r="418" spans="2:5">
      <c r="B418" s="1"/>
      <c r="C418" s="61"/>
      <c r="D418" s="1"/>
      <c r="E418" s="62"/>
    </row>
    <row r="419" spans="2:5">
      <c r="B419" s="1"/>
      <c r="C419" s="61"/>
      <c r="D419" s="1"/>
      <c r="E419" s="62"/>
    </row>
    <row r="420" spans="2:5">
      <c r="B420" s="1"/>
      <c r="C420" s="61"/>
      <c r="D420" s="1"/>
      <c r="E420" s="62"/>
    </row>
    <row r="421" spans="2:5">
      <c r="B421" s="1"/>
      <c r="C421" s="61"/>
      <c r="D421" s="1"/>
      <c r="E421" s="62"/>
    </row>
    <row r="422" spans="2:5">
      <c r="B422" s="1"/>
      <c r="C422" s="61"/>
      <c r="D422" s="1"/>
      <c r="E422" s="62"/>
    </row>
    <row r="423" spans="2:5">
      <c r="B423" s="1"/>
      <c r="C423" s="61"/>
      <c r="D423" s="1"/>
      <c r="E423" s="62"/>
    </row>
    <row r="424" spans="2:5">
      <c r="B424" s="1"/>
      <c r="C424" s="61"/>
      <c r="D424" s="1"/>
      <c r="E424" s="62"/>
    </row>
    <row r="425" spans="2:5">
      <c r="B425" s="1"/>
      <c r="C425" s="61"/>
      <c r="D425" s="1"/>
      <c r="E425" s="62"/>
    </row>
    <row r="426" spans="2:5">
      <c r="B426" s="1"/>
      <c r="C426" s="61"/>
      <c r="D426" s="1"/>
      <c r="E426" s="62"/>
    </row>
    <row r="427" spans="2:5">
      <c r="B427" s="1"/>
      <c r="C427" s="61"/>
      <c r="D427" s="1"/>
      <c r="E427" s="62"/>
    </row>
    <row r="428" spans="2:5">
      <c r="B428" s="1"/>
      <c r="C428" s="61"/>
      <c r="D428" s="1"/>
      <c r="E428" s="62"/>
    </row>
    <row r="429" spans="2:5">
      <c r="B429" s="1"/>
      <c r="C429" s="61"/>
      <c r="D429" s="1"/>
      <c r="E429" s="62"/>
    </row>
    <row r="430" spans="2:5">
      <c r="B430" s="1"/>
      <c r="C430" s="61"/>
      <c r="D430" s="1"/>
      <c r="E430" s="62"/>
    </row>
    <row r="431" spans="2:5">
      <c r="B431" s="1"/>
      <c r="C431" s="61"/>
      <c r="D431" s="1"/>
      <c r="E431" s="62"/>
    </row>
    <row r="432" spans="2:5">
      <c r="B432" s="1"/>
      <c r="C432" s="61"/>
      <c r="D432" s="1"/>
      <c r="E432" s="62"/>
    </row>
    <row r="433" spans="2:5">
      <c r="B433" s="1"/>
      <c r="C433" s="61"/>
      <c r="D433" s="1"/>
      <c r="E433" s="62"/>
    </row>
    <row r="434" spans="2:5">
      <c r="B434" s="1"/>
      <c r="C434" s="61"/>
      <c r="D434" s="1"/>
      <c r="E434" s="62"/>
    </row>
    <row r="435" spans="2:5">
      <c r="B435" s="1"/>
      <c r="C435" s="61"/>
      <c r="D435" s="1"/>
      <c r="E435" s="62"/>
    </row>
    <row r="436" spans="2:5">
      <c r="B436" s="1"/>
      <c r="C436" s="61"/>
      <c r="D436" s="1"/>
      <c r="E436" s="62"/>
    </row>
    <row r="437" spans="2:5">
      <c r="B437" s="1"/>
      <c r="C437" s="61"/>
      <c r="D437" s="1"/>
      <c r="E437" s="62"/>
    </row>
    <row r="438" spans="2:5">
      <c r="B438" s="1"/>
      <c r="C438" s="61"/>
      <c r="D438" s="1"/>
      <c r="E438" s="62"/>
    </row>
    <row r="439" spans="2:5">
      <c r="B439" s="1"/>
      <c r="C439" s="61"/>
      <c r="D439" s="1"/>
      <c r="E439" s="62"/>
    </row>
    <row r="440" spans="2:5">
      <c r="B440" s="1"/>
      <c r="C440" s="61"/>
      <c r="D440" s="1"/>
      <c r="E440" s="62"/>
    </row>
    <row r="441" spans="2:5">
      <c r="B441" s="1"/>
      <c r="C441" s="61"/>
      <c r="D441" s="1"/>
      <c r="E441" s="62"/>
    </row>
    <row r="442" spans="2:5">
      <c r="B442" s="1"/>
      <c r="C442" s="61"/>
      <c r="D442" s="1"/>
      <c r="E442" s="62"/>
    </row>
    <row r="443" spans="2:5">
      <c r="B443" s="1"/>
      <c r="C443" s="61"/>
      <c r="D443" s="1"/>
      <c r="E443" s="62"/>
    </row>
    <row r="444" spans="2:5">
      <c r="B444" s="1"/>
      <c r="C444" s="61"/>
      <c r="D444" s="1"/>
      <c r="E444" s="62"/>
    </row>
    <row r="445" spans="2:5">
      <c r="B445" s="1"/>
      <c r="C445" s="61"/>
      <c r="D445" s="1"/>
      <c r="E445" s="62"/>
    </row>
    <row r="446" spans="2:5">
      <c r="B446" s="1"/>
      <c r="C446" s="61"/>
      <c r="D446" s="1"/>
      <c r="E446" s="62"/>
    </row>
    <row r="447" spans="2:5">
      <c r="B447" s="1"/>
      <c r="C447" s="61"/>
      <c r="D447" s="1"/>
      <c r="E447" s="62"/>
    </row>
    <row r="448" spans="2:5">
      <c r="B448" s="1"/>
      <c r="C448" s="61"/>
      <c r="D448" s="1"/>
      <c r="E448" s="62"/>
    </row>
    <row r="449" spans="2:5">
      <c r="B449" s="1"/>
      <c r="C449" s="61"/>
      <c r="D449" s="1"/>
      <c r="E449" s="62"/>
    </row>
    <row r="450" spans="2:5">
      <c r="B450" s="1"/>
      <c r="C450" s="61"/>
      <c r="D450" s="1"/>
      <c r="E450" s="62"/>
    </row>
    <row r="451" spans="2:5">
      <c r="B451" s="1"/>
      <c r="C451" s="61"/>
      <c r="D451" s="1"/>
      <c r="E451" s="62"/>
    </row>
    <row r="452" spans="2:5">
      <c r="B452" s="1"/>
      <c r="C452" s="61"/>
      <c r="D452" s="1"/>
      <c r="E452" s="62"/>
    </row>
    <row r="453" spans="2:5">
      <c r="B453" s="1"/>
      <c r="C453" s="61"/>
      <c r="D453" s="1"/>
      <c r="E453" s="62"/>
    </row>
    <row r="454" spans="2:5">
      <c r="B454" s="1"/>
      <c r="C454" s="61"/>
      <c r="D454" s="1"/>
      <c r="E454" s="62"/>
    </row>
    <row r="455" spans="2:5">
      <c r="B455" s="1"/>
      <c r="C455" s="61"/>
      <c r="D455" s="1"/>
      <c r="E455" s="62"/>
    </row>
    <row r="456" spans="2:5">
      <c r="B456" s="1"/>
      <c r="C456" s="61"/>
      <c r="D456" s="1"/>
      <c r="E456" s="62"/>
    </row>
    <row r="457" spans="2:5">
      <c r="B457" s="1"/>
      <c r="C457" s="61"/>
      <c r="D457" s="1"/>
      <c r="E457" s="62"/>
    </row>
    <row r="458" spans="2:5">
      <c r="B458" s="1"/>
      <c r="C458" s="61"/>
      <c r="D458" s="1"/>
      <c r="E458" s="62"/>
    </row>
    <row r="459" spans="2:5">
      <c r="B459" s="1"/>
      <c r="C459" s="61"/>
      <c r="D459" s="1"/>
      <c r="E459" s="62"/>
    </row>
    <row r="460" spans="2:5">
      <c r="B460" s="1"/>
      <c r="C460" s="61"/>
      <c r="D460" s="1"/>
      <c r="E460" s="62"/>
    </row>
    <row r="461" spans="2:5">
      <c r="B461" s="1"/>
      <c r="C461" s="61"/>
      <c r="D461" s="1"/>
      <c r="E461" s="62"/>
    </row>
    <row r="462" spans="2:5">
      <c r="B462" s="1"/>
      <c r="C462" s="61"/>
      <c r="D462" s="1"/>
      <c r="E462" s="62"/>
    </row>
    <row r="463" spans="2:5">
      <c r="B463" s="1"/>
      <c r="C463" s="61"/>
      <c r="D463" s="1"/>
      <c r="E463" s="62"/>
    </row>
    <row r="464" spans="2:5">
      <c r="B464" s="1"/>
      <c r="C464" s="61"/>
      <c r="D464" s="1"/>
      <c r="E464" s="62"/>
    </row>
    <row r="465" spans="2:5">
      <c r="B465" s="1"/>
      <c r="C465" s="61"/>
      <c r="D465" s="1"/>
      <c r="E465" s="62"/>
    </row>
    <row r="466" spans="2:5">
      <c r="B466" s="1"/>
      <c r="C466" s="61"/>
      <c r="D466" s="1"/>
      <c r="E466" s="62"/>
    </row>
    <row r="467" spans="2:5">
      <c r="B467" s="1"/>
      <c r="C467" s="61"/>
      <c r="D467" s="1"/>
      <c r="E467" s="62"/>
    </row>
    <row r="468" spans="2:5">
      <c r="B468" s="1"/>
      <c r="C468" s="61"/>
      <c r="D468" s="1"/>
      <c r="E468" s="62"/>
    </row>
    <row r="469" spans="2:5">
      <c r="B469" s="1"/>
      <c r="C469" s="61"/>
      <c r="D469" s="1"/>
      <c r="E469" s="62"/>
    </row>
    <row r="470" spans="2:5">
      <c r="B470" s="1"/>
      <c r="C470" s="61"/>
      <c r="D470" s="1"/>
      <c r="E470" s="62"/>
    </row>
    <row r="471" spans="2:5">
      <c r="B471" s="1"/>
      <c r="C471" s="61"/>
      <c r="D471" s="1"/>
      <c r="E471" s="62"/>
    </row>
    <row r="472" spans="2:5">
      <c r="B472" s="1"/>
      <c r="C472" s="61"/>
      <c r="D472" s="1"/>
      <c r="E472" s="62"/>
    </row>
    <row r="473" spans="2:5">
      <c r="B473" s="1"/>
      <c r="C473" s="61"/>
      <c r="D473" s="1"/>
      <c r="E473" s="62"/>
    </row>
    <row r="474" spans="2:5">
      <c r="B474" s="1"/>
      <c r="C474" s="61"/>
      <c r="D474" s="1"/>
      <c r="E474" s="62"/>
    </row>
    <row r="475" spans="2:5">
      <c r="B475" s="1"/>
      <c r="C475" s="61"/>
      <c r="D475" s="1"/>
      <c r="E475" s="62"/>
    </row>
    <row r="476" spans="2:5">
      <c r="B476" s="1"/>
      <c r="C476" s="61"/>
      <c r="D476" s="1"/>
      <c r="E476" s="62"/>
    </row>
    <row r="477" spans="2:5">
      <c r="B477" s="1"/>
      <c r="C477" s="61"/>
      <c r="D477" s="1"/>
      <c r="E477" s="62"/>
    </row>
    <row r="478" spans="2:5">
      <c r="B478" s="1"/>
      <c r="C478" s="61"/>
      <c r="D478" s="1"/>
      <c r="E478" s="62"/>
    </row>
    <row r="479" spans="2:5">
      <c r="B479" s="1"/>
      <c r="C479" s="61"/>
      <c r="D479" s="1"/>
      <c r="E479" s="62"/>
    </row>
    <row r="480" spans="2:5">
      <c r="B480" s="1"/>
      <c r="C480" s="61"/>
      <c r="D480" s="1"/>
      <c r="E480" s="62"/>
    </row>
    <row r="481" spans="2:5">
      <c r="B481" s="1"/>
      <c r="C481" s="61"/>
      <c r="D481" s="1"/>
      <c r="E481" s="62"/>
    </row>
    <row r="482" spans="2:5">
      <c r="B482" s="1"/>
      <c r="C482" s="61"/>
      <c r="D482" s="1"/>
      <c r="E482" s="62"/>
    </row>
    <row r="483" spans="2:5">
      <c r="B483" s="1"/>
      <c r="C483" s="61"/>
      <c r="D483" s="1"/>
      <c r="E483" s="62"/>
    </row>
    <row r="484" spans="2:5">
      <c r="B484" s="1"/>
      <c r="C484" s="61"/>
      <c r="D484" s="1"/>
      <c r="E484" s="62"/>
    </row>
    <row r="485" spans="2:5">
      <c r="B485" s="1"/>
      <c r="C485" s="61"/>
      <c r="D485" s="1"/>
      <c r="E485" s="62"/>
    </row>
    <row r="486" spans="2:5">
      <c r="B486" s="1"/>
      <c r="C486" s="61"/>
      <c r="D486" s="1"/>
      <c r="E486" s="62"/>
    </row>
    <row r="487" spans="2:5">
      <c r="B487" s="1"/>
      <c r="C487" s="61"/>
      <c r="D487" s="1"/>
      <c r="E487" s="62"/>
    </row>
    <row r="488" spans="2:5">
      <c r="B488" s="1"/>
      <c r="C488" s="61"/>
      <c r="D488" s="1"/>
      <c r="E488" s="62"/>
    </row>
    <row r="489" spans="2:5">
      <c r="B489" s="1"/>
      <c r="C489" s="61"/>
      <c r="D489" s="1"/>
      <c r="E489" s="62"/>
    </row>
    <row r="490" spans="2:5">
      <c r="B490" s="1"/>
      <c r="C490" s="61"/>
      <c r="D490" s="1"/>
      <c r="E490" s="62"/>
    </row>
    <row r="491" spans="2:5">
      <c r="B491" s="1"/>
      <c r="C491" s="61"/>
      <c r="D491" s="1"/>
      <c r="E491" s="62"/>
    </row>
    <row r="492" spans="2:5">
      <c r="B492" s="1"/>
      <c r="C492" s="61"/>
      <c r="D492" s="1"/>
      <c r="E492" s="62"/>
    </row>
    <row r="493" spans="2:5">
      <c r="B493" s="1"/>
      <c r="C493" s="61"/>
      <c r="D493" s="1"/>
      <c r="E493" s="62"/>
    </row>
    <row r="494" spans="2:5">
      <c r="B494" s="1"/>
      <c r="C494" s="61"/>
      <c r="D494" s="1"/>
      <c r="E494" s="62"/>
    </row>
    <row r="495" spans="2:5">
      <c r="B495" s="1"/>
      <c r="C495" s="61"/>
      <c r="D495" s="1"/>
      <c r="E495" s="62"/>
    </row>
    <row r="496" spans="2:5">
      <c r="B496" s="1"/>
      <c r="C496" s="61"/>
      <c r="D496" s="1"/>
      <c r="E496" s="62"/>
    </row>
    <row r="497" spans="2:5">
      <c r="B497" s="1"/>
      <c r="C497" s="61"/>
      <c r="D497" s="1"/>
      <c r="E497" s="62"/>
    </row>
    <row r="498" spans="2:5">
      <c r="B498" s="1"/>
      <c r="C498" s="61"/>
      <c r="D498" s="1"/>
      <c r="E498" s="62"/>
    </row>
    <row r="499" spans="2:5">
      <c r="B499" s="1"/>
      <c r="C499" s="61"/>
      <c r="D499" s="1"/>
      <c r="E499" s="62"/>
    </row>
    <row r="500" spans="2:5">
      <c r="B500" s="1"/>
      <c r="C500" s="61"/>
      <c r="D500" s="1"/>
      <c r="E500" s="62"/>
    </row>
    <row r="501" spans="2:5">
      <c r="B501" s="1"/>
      <c r="C501" s="61"/>
      <c r="D501" s="1"/>
      <c r="E501" s="62"/>
    </row>
    <row r="502" spans="2:5">
      <c r="B502" s="1"/>
      <c r="C502" s="61"/>
      <c r="D502" s="1"/>
      <c r="E502" s="62"/>
    </row>
    <row r="503" spans="2:5">
      <c r="B503" s="1"/>
      <c r="C503" s="61"/>
      <c r="D503" s="1"/>
      <c r="E503" s="62"/>
    </row>
    <row r="504" spans="2:5">
      <c r="B504" s="1"/>
      <c r="C504" s="61"/>
      <c r="D504" s="1"/>
      <c r="E504" s="62"/>
    </row>
    <row r="505" spans="2:5">
      <c r="B505" s="1"/>
      <c r="C505" s="61"/>
      <c r="D505" s="1"/>
      <c r="E505" s="62"/>
    </row>
    <row r="506" spans="2:5">
      <c r="B506" s="1"/>
      <c r="C506" s="61"/>
      <c r="D506" s="1"/>
      <c r="E506" s="62"/>
    </row>
    <row r="507" spans="2:5">
      <c r="B507" s="1"/>
      <c r="C507" s="61"/>
      <c r="D507" s="1"/>
      <c r="E507" s="62"/>
    </row>
    <row r="508" spans="2:5">
      <c r="B508" s="1"/>
      <c r="C508" s="61"/>
      <c r="D508" s="1"/>
      <c r="E508" s="62"/>
    </row>
    <row r="509" spans="2:5">
      <c r="B509" s="1"/>
      <c r="C509" s="61"/>
      <c r="D509" s="1"/>
      <c r="E509" s="62"/>
    </row>
    <row r="510" spans="2:5">
      <c r="B510" s="1"/>
      <c r="C510" s="61"/>
      <c r="D510" s="1"/>
      <c r="E510" s="62"/>
    </row>
    <row r="511" spans="2:5">
      <c r="B511" s="1"/>
      <c r="C511" s="61"/>
      <c r="D511" s="1"/>
      <c r="E511" s="62"/>
    </row>
    <row r="512" spans="2:5">
      <c r="B512" s="1"/>
      <c r="C512" s="61"/>
      <c r="D512" s="1"/>
      <c r="E512" s="62"/>
    </row>
    <row r="513" spans="2:5">
      <c r="B513" s="1"/>
      <c r="C513" s="61"/>
      <c r="D513" s="1"/>
      <c r="E513" s="62"/>
    </row>
    <row r="514" spans="2:5">
      <c r="B514" s="1"/>
      <c r="C514" s="61"/>
      <c r="D514" s="1"/>
      <c r="E514" s="62"/>
    </row>
    <row r="515" spans="2:5">
      <c r="B515" s="1"/>
      <c r="C515" s="61"/>
      <c r="D515" s="1"/>
      <c r="E515" s="62"/>
    </row>
    <row r="516" spans="2:5">
      <c r="B516" s="1"/>
      <c r="C516" s="61"/>
      <c r="D516" s="1"/>
      <c r="E516" s="62"/>
    </row>
    <row r="517" spans="2:5">
      <c r="B517" s="1"/>
      <c r="C517" s="61"/>
      <c r="D517" s="1"/>
      <c r="E517" s="62"/>
    </row>
    <row r="518" spans="2:5">
      <c r="B518" s="1"/>
      <c r="C518" s="61"/>
      <c r="D518" s="1"/>
      <c r="E518" s="62"/>
    </row>
    <row r="519" spans="2:5">
      <c r="B519" s="1"/>
      <c r="C519" s="61"/>
      <c r="D519" s="1"/>
      <c r="E519" s="62"/>
    </row>
    <row r="520" spans="2:5">
      <c r="B520" s="1"/>
      <c r="C520" s="61"/>
      <c r="D520" s="1"/>
      <c r="E520" s="62"/>
    </row>
    <row r="521" spans="2:5">
      <c r="B521" s="1"/>
      <c r="C521" s="61"/>
      <c r="D521" s="1"/>
      <c r="E521" s="62"/>
    </row>
    <row r="522" spans="2:5">
      <c r="B522" s="1"/>
      <c r="C522" s="61"/>
      <c r="D522" s="1"/>
      <c r="E522" s="62"/>
    </row>
    <row r="523" spans="2:5">
      <c r="B523" s="1"/>
      <c r="C523" s="61"/>
      <c r="D523" s="1"/>
      <c r="E523" s="62"/>
    </row>
    <row r="524" spans="2:5">
      <c r="B524" s="1"/>
      <c r="C524" s="61"/>
      <c r="D524" s="1"/>
      <c r="E524" s="62"/>
    </row>
    <row r="525" spans="2:5">
      <c r="B525" s="1"/>
      <c r="C525" s="61"/>
      <c r="D525" s="1"/>
      <c r="E525" s="62"/>
    </row>
    <row r="526" spans="2:5">
      <c r="B526" s="1"/>
      <c r="C526" s="61"/>
      <c r="D526" s="1"/>
      <c r="E526" s="62"/>
    </row>
    <row r="527" spans="2:5">
      <c r="B527" s="1"/>
      <c r="C527" s="61"/>
      <c r="D527" s="1"/>
      <c r="E527" s="62"/>
    </row>
    <row r="528" spans="2:5">
      <c r="B528" s="1"/>
      <c r="C528" s="61"/>
      <c r="D528" s="1"/>
      <c r="E528" s="62"/>
    </row>
    <row r="529" spans="2:5">
      <c r="B529" s="1"/>
      <c r="C529" s="61"/>
      <c r="D529" s="1"/>
      <c r="E529" s="62"/>
    </row>
    <row r="530" spans="2:5">
      <c r="B530" s="1"/>
      <c r="C530" s="61"/>
      <c r="D530" s="1"/>
      <c r="E530" s="62"/>
    </row>
    <row r="531" spans="2:5">
      <c r="B531" s="1"/>
      <c r="C531" s="61"/>
      <c r="D531" s="1"/>
      <c r="E531" s="62"/>
    </row>
    <row r="532" spans="2:5">
      <c r="B532" s="1"/>
      <c r="C532" s="61"/>
      <c r="D532" s="1"/>
      <c r="E532" s="62"/>
    </row>
    <row r="533" spans="2:5">
      <c r="B533" s="1"/>
      <c r="C533" s="61"/>
      <c r="D533" s="1"/>
      <c r="E533" s="62"/>
    </row>
    <row r="534" spans="2:5">
      <c r="B534" s="1"/>
      <c r="C534" s="61"/>
      <c r="D534" s="1"/>
      <c r="E534" s="62"/>
    </row>
    <row r="535" spans="2:5">
      <c r="B535" s="1"/>
      <c r="C535" s="61"/>
      <c r="D535" s="1"/>
      <c r="E535" s="62"/>
    </row>
    <row r="536" spans="2:5">
      <c r="B536" s="1"/>
      <c r="C536" s="61"/>
      <c r="D536" s="1"/>
      <c r="E536" s="62"/>
    </row>
    <row r="537" spans="2:5">
      <c r="B537" s="1"/>
      <c r="C537" s="61"/>
      <c r="D537" s="1"/>
      <c r="E537" s="62"/>
    </row>
    <row r="538" spans="2:5">
      <c r="B538" s="1"/>
      <c r="C538" s="61"/>
      <c r="D538" s="1"/>
      <c r="E538" s="62"/>
    </row>
    <row r="539" spans="2:5">
      <c r="B539" s="1"/>
      <c r="C539" s="61"/>
      <c r="D539" s="1"/>
      <c r="E539" s="62"/>
    </row>
    <row r="540" spans="2:5">
      <c r="B540" s="1"/>
      <c r="C540" s="61"/>
      <c r="D540" s="1"/>
      <c r="E540" s="62"/>
    </row>
    <row r="541" spans="2:5">
      <c r="B541" s="1"/>
      <c r="C541" s="61"/>
      <c r="D541" s="1"/>
      <c r="E541" s="62"/>
    </row>
    <row r="542" spans="2:5">
      <c r="B542" s="1"/>
      <c r="C542" s="61"/>
      <c r="D542" s="1"/>
      <c r="E542" s="62"/>
    </row>
    <row r="543" spans="2:5">
      <c r="B543" s="1"/>
      <c r="C543" s="61"/>
      <c r="D543" s="1"/>
      <c r="E543" s="62"/>
    </row>
    <row r="544" spans="2:5">
      <c r="B544" s="1"/>
      <c r="C544" s="61"/>
      <c r="D544" s="1"/>
      <c r="E544" s="62"/>
    </row>
    <row r="545" spans="2:5">
      <c r="B545" s="1"/>
      <c r="C545" s="61"/>
      <c r="D545" s="1"/>
      <c r="E545" s="62"/>
    </row>
    <row r="546" spans="2:5">
      <c r="B546" s="1"/>
      <c r="C546" s="61"/>
      <c r="D546" s="1"/>
      <c r="E546" s="62"/>
    </row>
    <row r="547" spans="2:5">
      <c r="B547" s="1"/>
      <c r="C547" s="61"/>
      <c r="D547" s="1"/>
      <c r="E547" s="62"/>
    </row>
    <row r="548" spans="2:5">
      <c r="B548" s="1"/>
      <c r="C548" s="61"/>
      <c r="D548" s="1"/>
      <c r="E548" s="62"/>
    </row>
    <row r="549" spans="2:5">
      <c r="B549" s="1"/>
      <c r="C549" s="61"/>
      <c r="D549" s="1"/>
      <c r="E549" s="62"/>
    </row>
    <row r="550" spans="2:5">
      <c r="B550" s="1"/>
      <c r="C550" s="61"/>
      <c r="D550" s="1"/>
      <c r="E550" s="62"/>
    </row>
    <row r="551" spans="2:5">
      <c r="B551" s="1"/>
      <c r="C551" s="61"/>
      <c r="D551" s="1"/>
      <c r="E551" s="62"/>
    </row>
    <row r="552" spans="2:5">
      <c r="B552" s="1"/>
      <c r="C552" s="61"/>
      <c r="D552" s="1"/>
      <c r="E552" s="62"/>
    </row>
    <row r="553" spans="2:5">
      <c r="B553" s="1"/>
      <c r="C553" s="61"/>
      <c r="D553" s="1"/>
      <c r="E553" s="62"/>
    </row>
    <row r="554" spans="2:5">
      <c r="B554" s="1"/>
      <c r="C554" s="61"/>
      <c r="D554" s="1"/>
      <c r="E554" s="62"/>
    </row>
    <row r="555" spans="2:5">
      <c r="B555" s="1"/>
      <c r="C555" s="61"/>
      <c r="D555" s="1"/>
      <c r="E555" s="62"/>
    </row>
    <row r="556" spans="2:5">
      <c r="B556" s="1"/>
      <c r="C556" s="61"/>
      <c r="D556" s="1"/>
      <c r="E556" s="62"/>
    </row>
    <row r="557" spans="2:5">
      <c r="B557" s="1"/>
      <c r="C557" s="61"/>
      <c r="D557" s="1"/>
      <c r="E557" s="62"/>
    </row>
    <row r="558" spans="2:5">
      <c r="B558" s="1"/>
      <c r="C558" s="61"/>
      <c r="D558" s="1"/>
      <c r="E558" s="62"/>
    </row>
    <row r="559" spans="2:5">
      <c r="B559" s="1"/>
      <c r="C559" s="61"/>
      <c r="D559" s="1"/>
      <c r="E559" s="62"/>
    </row>
    <row r="560" spans="2:5">
      <c r="B560" s="1"/>
      <c r="C560" s="61"/>
      <c r="D560" s="1"/>
      <c r="E560" s="62"/>
    </row>
    <row r="561" spans="2:5">
      <c r="B561" s="1"/>
      <c r="C561" s="61"/>
      <c r="D561" s="1"/>
      <c r="E561" s="62"/>
    </row>
    <row r="562" spans="2:5">
      <c r="B562" s="1"/>
      <c r="C562" s="61"/>
      <c r="D562" s="1"/>
      <c r="E562" s="62"/>
    </row>
    <row r="563" spans="2:5">
      <c r="B563" s="1"/>
      <c r="C563" s="61"/>
      <c r="D563" s="1"/>
      <c r="E563" s="62"/>
    </row>
    <row r="564" spans="2:5">
      <c r="B564" s="1"/>
      <c r="C564" s="61"/>
      <c r="D564" s="1"/>
      <c r="E564" s="62"/>
    </row>
    <row r="565" spans="2:5">
      <c r="B565" s="1"/>
      <c r="C565" s="61"/>
      <c r="D565" s="1"/>
      <c r="E565" s="62"/>
    </row>
    <row r="566" spans="2:5">
      <c r="B566" s="1"/>
      <c r="C566" s="61"/>
      <c r="D566" s="1"/>
      <c r="E566" s="62"/>
    </row>
    <row r="567" spans="2:5">
      <c r="B567" s="1"/>
      <c r="C567" s="61"/>
      <c r="D567" s="1"/>
      <c r="E567" s="62"/>
    </row>
    <row r="568" spans="2:5">
      <c r="B568" s="1"/>
      <c r="C568" s="61"/>
      <c r="D568" s="1"/>
      <c r="E568" s="62"/>
    </row>
    <row r="569" spans="2:5">
      <c r="B569" s="1"/>
      <c r="C569" s="61"/>
      <c r="D569" s="1"/>
      <c r="E569" s="62"/>
    </row>
    <row r="570" spans="2:5">
      <c r="B570" s="1"/>
      <c r="C570" s="61"/>
      <c r="D570" s="1"/>
      <c r="E570" s="62"/>
    </row>
    <row r="571" spans="2:5">
      <c r="B571" s="1"/>
      <c r="C571" s="61"/>
      <c r="D571" s="1"/>
      <c r="E571" s="62"/>
    </row>
    <row r="572" spans="2:5">
      <c r="B572" s="1"/>
      <c r="C572" s="61"/>
      <c r="D572" s="1"/>
      <c r="E572" s="62"/>
    </row>
    <row r="573" spans="2:5">
      <c r="B573" s="1"/>
      <c r="C573" s="61"/>
      <c r="D573" s="1"/>
      <c r="E573" s="62"/>
    </row>
    <row r="574" spans="2:5">
      <c r="B574" s="1"/>
      <c r="C574" s="61"/>
      <c r="D574" s="1"/>
      <c r="E574" s="62"/>
    </row>
    <row r="575" spans="2:5">
      <c r="B575" s="1"/>
      <c r="C575" s="61"/>
      <c r="D575" s="1"/>
      <c r="E575" s="62"/>
    </row>
    <row r="576" spans="2:5">
      <c r="B576" s="1"/>
      <c r="C576" s="61"/>
      <c r="D576" s="1"/>
      <c r="E576" s="62"/>
    </row>
    <row r="577" spans="2:5">
      <c r="B577" s="1"/>
      <c r="C577" s="61"/>
      <c r="D577" s="1"/>
      <c r="E577" s="62"/>
    </row>
    <row r="578" spans="2:5">
      <c r="B578" s="1"/>
      <c r="C578" s="61"/>
      <c r="D578" s="1"/>
      <c r="E578" s="62"/>
    </row>
    <row r="579" spans="2:5">
      <c r="B579" s="1"/>
      <c r="C579" s="61"/>
      <c r="D579" s="1"/>
      <c r="E579" s="62"/>
    </row>
    <row r="580" spans="2:5">
      <c r="B580" s="1"/>
      <c r="C580" s="61"/>
      <c r="D580" s="1"/>
      <c r="E580" s="62"/>
    </row>
    <row r="581" spans="2:5">
      <c r="B581" s="1"/>
      <c r="C581" s="61"/>
      <c r="D581" s="1"/>
      <c r="E581" s="62"/>
    </row>
    <row r="582" spans="2:5">
      <c r="B582" s="1"/>
      <c r="C582" s="61"/>
      <c r="D582" s="1"/>
      <c r="E582" s="62"/>
    </row>
    <row r="583" spans="2:5">
      <c r="B583" s="1"/>
      <c r="C583" s="61"/>
      <c r="D583" s="1"/>
      <c r="E583" s="62"/>
    </row>
    <row r="584" spans="2:5">
      <c r="B584" s="1"/>
      <c r="C584" s="61"/>
      <c r="D584" s="1"/>
      <c r="E584" s="62"/>
    </row>
    <row r="585" spans="2:5">
      <c r="B585" s="1"/>
      <c r="C585" s="61"/>
      <c r="D585" s="1"/>
      <c r="E585" s="62"/>
    </row>
    <row r="586" spans="2:5">
      <c r="B586" s="1"/>
      <c r="C586" s="61"/>
      <c r="D586" s="1"/>
      <c r="E586" s="62"/>
    </row>
  </sheetData>
  <mergeCells count="4">
    <mergeCell ref="J11:J13"/>
    <mergeCell ref="J17:K19"/>
    <mergeCell ref="I23:J25"/>
    <mergeCell ref="K23:K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Settlement_Cals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Zhang, Gabrielle</cp:lastModifiedBy>
  <dcterms:modified xsi:type="dcterms:W3CDTF">2025-05-16T17:22:12Z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