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<sst xmlns="http://schemas.openxmlformats.org/spreadsheetml/2006/main" count="49" uniqueCount="24">
  <si>
    <t xml:space="preserve">To calculate the receipt invoice price, please fill in the Rough Rice Price, Milling Yield Percentage, and Head Rice Percentage (yellow boxes) from your shipping certificate. </t>
  </si>
  <si>
    <t>2026 LOAN RATE BEGINNING 9/1/2026:</t>
  </si>
  <si>
    <t>2025 LOAN RATE BEGINNING 9/2/2025:</t>
  </si>
  <si>
    <t>Rough Rice Price ($/cwt.)</t>
  </si>
  <si>
    <t>Milling Yield Percentage</t>
  </si>
  <si>
    <t>Head Rice Percentage</t>
  </si>
  <si>
    <t>Milling Yield Differentials Based On: Premiums and discounts determined from the trimmed</t>
  </si>
  <si>
    <t>mean for USDA-CCC loan rates for head rice and broken kernels over the past five years.  The trimmed</t>
  </si>
  <si>
    <t>mean from the past five years will be calculated by discarding the lowest and highest values and taking</t>
  </si>
  <si>
    <t xml:space="preserve">the mean of the three remaining values.  </t>
  </si>
  <si>
    <t>USDA Loan Rates for Rough Rice</t>
  </si>
  <si>
    <t>Year</t>
  </si>
  <si>
    <t>Whole Kernel (Head Rice)</t>
  </si>
  <si>
    <t>Broken Rice</t>
  </si>
  <si>
    <t>(Loan Rate)</t>
  </si>
  <si>
    <t>(20%Tr Mean)</t>
  </si>
  <si>
    <t>(20% Tr Mean)</t>
  </si>
  <si>
    <t>Average:</t>
  </si>
  <si>
    <t>2026 LOAN RATE RULES BEGINNING 9/1/2026:</t>
  </si>
  <si>
    <t>2025 LOAN RATE RULES BEGINNING 9/2/2025</t>
  </si>
  <si>
    <t>Head Rice</t>
  </si>
  <si>
    <t>Head Rice Prem (Disc)</t>
  </si>
  <si>
    <t>Broken Rice Prem (Disc)</t>
  </si>
  <si>
    <t>Receipt Invoice Price ($.cwt.)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</si>
</sst>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0"/>
    <numFmt numFmtId="165" formatCode="&quot;$&quot;#,##0.00"/>
    <numFmt numFmtId="166" formatCode="_([$$-409]* #,##0.00_);_([$$-409]* \(#,##0.00\);_([$$-409]* &quot;-&quot;??_);_(@_)"/>
    <numFmt numFmtId="167" formatCode="_(&quot;$&quot;* #,##0.00_);_(&quot;$&quot;* \(#,##0.00\);_(&quot;$&quot;* &quot;-&quot;??_);_(@_)"/>
    <numFmt numFmtId="168" formatCode="&quot;$&quot;#,##0.00_);[Red]\(&quot;$&quot;#,##0.00\)"/>
    <numFmt numFmtId="169" formatCode="&quot;$&quot;#,##0.00000"/>
    <numFmt numFmtId="170" formatCode="&quot;$&quot;#,##0.0000"/>
    <numFmt numFmtId="171" formatCode="&quot;$&quot;#,##0.0000_);\(&quot;$&quot;#,##0.0000\)"/>
  </numFmts>
  <fonts count="6">
    <font>
      <sz val="11.0"/>
      <color theme="1"/>
      <name val="Calibri"/>
      <scheme val="minor"/>
    </font>
    <font>
      <b/>
      <sz val="16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</fills>
  <borders count="1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1" fillId="2" fontId="4" numFmtId="164" xfId="0" applyBorder="1" applyFill="1" applyFont="1" applyNumberFormat="1"/>
    <xf borderId="1" fillId="2" fontId="4" numFmtId="9" xfId="0" applyBorder="1" applyFont="1" applyNumberFormat="1"/>
    <xf borderId="2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Border="1" applyFont="1"/>
    <xf borderId="3" fillId="0" fontId="4" numFmtId="0" xfId="0" applyBorder="1" applyFont="1"/>
    <xf borderId="3" fillId="0" fontId="4" numFmtId="0" xfId="0" applyAlignment="1" applyBorder="1" applyFont="1">
      <alignment horizontal="center"/>
    </xf>
    <xf borderId="6" fillId="0" fontId="4" numFmtId="0" xfId="0" applyBorder="1" applyFont="1"/>
    <xf borderId="4" fillId="0" fontId="4" numFmtId="0" xfId="0" applyAlignment="1" applyBorder="1" applyFont="1">
      <alignment horizontal="center"/>
    </xf>
    <xf borderId="7" fillId="0" fontId="4" numFmtId="165" xfId="0" applyBorder="1" applyFont="1" applyNumberFormat="1"/>
    <xf borderId="8" fillId="0" fontId="4" numFmtId="165" xfId="0" applyBorder="1" applyFont="1" applyNumberFormat="1"/>
    <xf borderId="9" fillId="0" fontId="4" numFmtId="165" xfId="0" applyBorder="1" applyFont="1" applyNumberFormat="1"/>
    <xf borderId="6" fillId="0" fontId="4" numFmtId="0" xfId="0" applyAlignment="1" applyBorder="1" applyFont="1">
      <alignment readingOrder="0"/>
    </xf>
    <xf borderId="10" fillId="0" fontId="4" numFmtId="0" xfId="0" applyBorder="1" applyFont="1"/>
    <xf borderId="10" fillId="0" fontId="4" numFmtId="165" xfId="0" applyAlignment="1" applyBorder="1" applyFont="1" applyNumberFormat="1">
      <alignment readingOrder="0"/>
    </xf>
    <xf borderId="0" fillId="0" fontId="4" numFmtId="165" xfId="0" applyFont="1" applyNumberFormat="1"/>
    <xf borderId="0" fillId="0" fontId="4" numFmtId="165" xfId="0" applyAlignment="1" applyFont="1" applyNumberFormat="1">
      <alignment readingOrder="0"/>
    </xf>
    <xf borderId="11" fillId="0" fontId="4" numFmtId="165" xfId="0" applyBorder="1" applyFont="1" applyNumberFormat="1"/>
    <xf borderId="10" fillId="0" fontId="4" numFmtId="165" xfId="0" applyBorder="1" applyFont="1" applyNumberFormat="1"/>
    <xf borderId="11" fillId="0" fontId="4" numFmtId="165" xfId="0" applyAlignment="1" applyBorder="1" applyFont="1" applyNumberFormat="1">
      <alignment readingOrder="0"/>
    </xf>
    <xf borderId="12" fillId="0" fontId="4" numFmtId="0" xfId="0" applyBorder="1" applyFont="1"/>
    <xf borderId="13" fillId="0" fontId="4" numFmtId="0" xfId="0" applyBorder="1" applyFont="1"/>
    <xf borderId="13" fillId="0" fontId="4" numFmtId="165" xfId="0" applyBorder="1" applyFont="1" applyNumberFormat="1"/>
    <xf borderId="14" fillId="0" fontId="4" numFmtId="165" xfId="0" applyBorder="1" applyFont="1" applyNumberFormat="1"/>
    <xf borderId="15" fillId="0" fontId="4" numFmtId="165" xfId="0" applyBorder="1" applyFont="1" applyNumberFormat="1"/>
    <xf borderId="0" fillId="0" fontId="4" numFmtId="166" xfId="0" applyFont="1" applyNumberFormat="1"/>
    <xf borderId="0" fillId="0" fontId="4" numFmtId="167" xfId="0" applyFont="1" applyNumberFormat="1"/>
    <xf borderId="2" fillId="0" fontId="4" numFmtId="0" xfId="0" applyBorder="1" applyFont="1"/>
    <xf borderId="3" fillId="0" fontId="4" numFmtId="168" xfId="0" applyBorder="1" applyFont="1" applyNumberFormat="1"/>
    <xf borderId="4" fillId="0" fontId="4" numFmtId="168" xfId="0" applyBorder="1" applyFont="1" applyNumberFormat="1"/>
    <xf borderId="0" fillId="0" fontId="4" numFmtId="0" xfId="0" applyFont="1"/>
    <xf borderId="0" fillId="0" fontId="4" numFmtId="168" xfId="0" applyFont="1" applyNumberFormat="1"/>
    <xf borderId="1" fillId="3" fontId="4" numFmtId="0" xfId="0" applyBorder="1" applyFill="1" applyFont="1"/>
    <xf borderId="1" fillId="3" fontId="4" numFmtId="9" xfId="0" applyBorder="1" applyFont="1" applyNumberFormat="1"/>
    <xf borderId="0" fillId="0" fontId="4" numFmtId="169" xfId="0" applyFont="1" applyNumberFormat="1"/>
    <xf borderId="1" fillId="3" fontId="4" numFmtId="170" xfId="0" applyBorder="1" applyFont="1" applyNumberFormat="1"/>
    <xf borderId="0" fillId="0" fontId="4" numFmtId="170" xfId="0" applyFont="1" applyNumberFormat="1"/>
    <xf borderId="1" fillId="3" fontId="4" numFmtId="171" xfId="0" applyBorder="1" applyFont="1" applyNumberFormat="1"/>
    <xf borderId="0" fillId="0" fontId="4" numFmtId="171" xfId="0" applyFont="1" applyNumberFormat="1"/>
    <xf borderId="16" fillId="3" fontId="4" numFmtId="170" xfId="0" applyBorder="1" applyFont="1" applyNumberFormat="1"/>
    <xf borderId="17" fillId="3" fontId="4" numFmtId="17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86"/>
    <col customWidth="1" min="2" max="2" width="9.86"/>
    <col customWidth="1" min="3" max="3" width="6.0"/>
    <col customWidth="1" min="4" max="4" width="12.29"/>
    <col customWidth="1" min="5" max="5" width="15.71"/>
    <col customWidth="1" min="6" max="6" width="6.0"/>
    <col customWidth="1" min="7" max="7" width="12.29"/>
    <col customWidth="1" min="8" max="8" width="15.71"/>
    <col customWidth="1" min="9" max="9" width="13.14"/>
    <col customWidth="1" min="10" max="10" width="35.86"/>
    <col customWidth="1" min="11" max="11" width="9.86"/>
    <col customWidth="1" min="12" max="12" width="6.0"/>
    <col customWidth="1" min="13" max="13" width="12.29"/>
    <col customWidth="1" min="14" max="14" width="15.71"/>
    <col customWidth="1" min="15" max="15" width="6.0"/>
    <col customWidth="1" min="16" max="16" width="12.29"/>
    <col customWidth="1" min="17" max="17" width="15.71"/>
    <col customWidth="1" min="18" max="18" width="13.57"/>
    <col customWidth="1" min="19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customHeight="1"/>
    <row r="3" ht="14.25" customHeight="1">
      <c r="A3" s="3" t="s">
        <v>1</v>
      </c>
      <c r="J3" s="4" t="s">
        <v>2</v>
      </c>
    </row>
    <row r="4" ht="14.25" customHeight="1">
      <c r="A4" s="4"/>
      <c r="J4" s="4"/>
    </row>
    <row r="5" ht="14.25" customHeight="1">
      <c r="A5" s="5" t="s">
        <v>3</v>
      </c>
      <c r="B5" s="6">
        <v>12.0</v>
      </c>
      <c r="J5" s="5" t="s">
        <v>3</v>
      </c>
      <c r="K5" s="6">
        <v>12.0</v>
      </c>
    </row>
    <row r="6" ht="14.25" customHeight="1">
      <c r="A6" s="5" t="s">
        <v>4</v>
      </c>
      <c r="B6" s="7">
        <v>0.7</v>
      </c>
      <c r="J6" s="5" t="s">
        <v>4</v>
      </c>
      <c r="K6" s="7">
        <v>0.7</v>
      </c>
    </row>
    <row r="7" ht="14.25" customHeight="1">
      <c r="A7" s="5" t="s">
        <v>5</v>
      </c>
      <c r="B7" s="7">
        <v>0.58</v>
      </c>
      <c r="J7" s="5" t="s">
        <v>5</v>
      </c>
      <c r="K7" s="7">
        <v>0.58</v>
      </c>
    </row>
    <row r="8" ht="14.25" customHeight="1"/>
    <row r="9" ht="14.25" customHeight="1"/>
    <row r="10" ht="14.25" customHeight="1">
      <c r="A10" s="5" t="s">
        <v>6</v>
      </c>
      <c r="J10" s="5" t="s">
        <v>6</v>
      </c>
    </row>
    <row r="11" ht="14.25" customHeight="1">
      <c r="A11" s="5" t="s">
        <v>7</v>
      </c>
      <c r="J11" s="5" t="s">
        <v>7</v>
      </c>
    </row>
    <row r="12" ht="14.25" customHeight="1">
      <c r="A12" s="5" t="s">
        <v>8</v>
      </c>
      <c r="J12" s="5" t="s">
        <v>8</v>
      </c>
    </row>
    <row r="13" ht="14.25" customHeight="1">
      <c r="A13" s="5" t="s">
        <v>9</v>
      </c>
      <c r="J13" s="5" t="s">
        <v>9</v>
      </c>
    </row>
    <row r="14" ht="14.25" customHeight="1"/>
    <row r="15" ht="14.25" customHeight="1">
      <c r="B15" s="8" t="s">
        <v>10</v>
      </c>
      <c r="C15" s="9"/>
      <c r="D15" s="9"/>
      <c r="E15" s="9"/>
      <c r="F15" s="9"/>
      <c r="G15" s="9"/>
      <c r="H15" s="10"/>
      <c r="K15" s="8" t="s">
        <v>10</v>
      </c>
      <c r="L15" s="9"/>
      <c r="M15" s="9"/>
      <c r="N15" s="9"/>
      <c r="O15" s="9"/>
      <c r="P15" s="9"/>
      <c r="Q15" s="10"/>
    </row>
    <row r="16" ht="14.25" customHeight="1">
      <c r="B16" s="11" t="s">
        <v>11</v>
      </c>
      <c r="C16" s="11"/>
      <c r="D16" s="8" t="s">
        <v>12</v>
      </c>
      <c r="E16" s="9"/>
      <c r="F16" s="12"/>
      <c r="G16" s="13" t="s">
        <v>13</v>
      </c>
      <c r="H16" s="10"/>
      <c r="K16" s="11" t="s">
        <v>11</v>
      </c>
      <c r="L16" s="11"/>
      <c r="M16" s="8" t="s">
        <v>12</v>
      </c>
      <c r="N16" s="9"/>
      <c r="O16" s="12"/>
      <c r="P16" s="13" t="s">
        <v>13</v>
      </c>
      <c r="Q16" s="10"/>
    </row>
    <row r="17" ht="14.25" customHeight="1">
      <c r="B17" s="14"/>
      <c r="C17" s="14"/>
      <c r="D17" s="8" t="s">
        <v>14</v>
      </c>
      <c r="E17" s="13" t="s">
        <v>15</v>
      </c>
      <c r="F17" s="13"/>
      <c r="G17" s="13" t="s">
        <v>14</v>
      </c>
      <c r="H17" s="15" t="s">
        <v>16</v>
      </c>
      <c r="K17" s="14"/>
      <c r="L17" s="14"/>
      <c r="M17" s="8" t="s">
        <v>14</v>
      </c>
      <c r="N17" s="13" t="s">
        <v>15</v>
      </c>
      <c r="O17" s="13"/>
      <c r="P17" s="13" t="s">
        <v>14</v>
      </c>
      <c r="Q17" s="15" t="s">
        <v>16</v>
      </c>
    </row>
    <row r="18" ht="14.25" customHeight="1">
      <c r="B18" s="14"/>
      <c r="C18" s="14"/>
      <c r="D18" s="16"/>
      <c r="E18" s="17"/>
      <c r="F18" s="17"/>
      <c r="G18" s="17"/>
      <c r="H18" s="18"/>
      <c r="K18" s="14"/>
      <c r="L18" s="14"/>
      <c r="M18" s="16"/>
      <c r="N18" s="17"/>
      <c r="O18" s="17"/>
      <c r="P18" s="17"/>
      <c r="Q18" s="18"/>
    </row>
    <row r="19" ht="14.25" customHeight="1">
      <c r="B19" s="19">
        <v>2026.0</v>
      </c>
      <c r="C19" s="20"/>
      <c r="D19" s="21">
        <v>13.21</v>
      </c>
      <c r="E19" s="22"/>
      <c r="F19" s="22"/>
      <c r="G19" s="23">
        <v>6.25</v>
      </c>
      <c r="H19" s="24"/>
      <c r="K19" s="14">
        <v>2025.0</v>
      </c>
      <c r="L19" s="20"/>
      <c r="M19" s="25">
        <v>11.03</v>
      </c>
      <c r="N19" s="22"/>
      <c r="O19" s="22"/>
      <c r="P19" s="22">
        <v>7.81</v>
      </c>
      <c r="Q19" s="24"/>
    </row>
    <row r="20" ht="14.25" customHeight="1">
      <c r="B20" s="14">
        <v>2025.0</v>
      </c>
      <c r="C20" s="20"/>
      <c r="D20" s="25">
        <v>11.03</v>
      </c>
      <c r="E20" s="22"/>
      <c r="F20" s="22"/>
      <c r="G20" s="22">
        <v>7.81</v>
      </c>
      <c r="H20" s="24"/>
      <c r="K20" s="14">
        <v>2024.0</v>
      </c>
      <c r="L20" s="20"/>
      <c r="M20" s="25">
        <v>11.06</v>
      </c>
      <c r="N20" s="22">
        <v>11.06</v>
      </c>
      <c r="O20" s="22"/>
      <c r="P20" s="22">
        <v>7.31</v>
      </c>
      <c r="Q20" s="24">
        <v>7.31</v>
      </c>
    </row>
    <row r="21" ht="14.25" customHeight="1">
      <c r="B21" s="14">
        <v>2024.0</v>
      </c>
      <c r="C21" s="20"/>
      <c r="D21" s="25">
        <v>11.06</v>
      </c>
      <c r="E21" s="22">
        <v>11.06</v>
      </c>
      <c r="F21" s="22"/>
      <c r="G21" s="22">
        <v>7.31</v>
      </c>
      <c r="H21" s="24">
        <v>7.31</v>
      </c>
      <c r="K21" s="14">
        <v>2023.0</v>
      </c>
      <c r="L21" s="20"/>
      <c r="M21" s="25">
        <v>11.15</v>
      </c>
      <c r="N21" s="22"/>
      <c r="O21" s="22"/>
      <c r="P21" s="22">
        <v>6.74</v>
      </c>
      <c r="Q21" s="24">
        <v>6.74</v>
      </c>
    </row>
    <row r="22" ht="14.25" customHeight="1">
      <c r="B22" s="14">
        <v>2023.0</v>
      </c>
      <c r="C22" s="20"/>
      <c r="D22" s="25">
        <v>11.15</v>
      </c>
      <c r="E22" s="23">
        <v>11.15</v>
      </c>
      <c r="F22" s="22"/>
      <c r="G22" s="22">
        <v>6.74</v>
      </c>
      <c r="H22" s="24">
        <v>6.74</v>
      </c>
      <c r="K22" s="14">
        <v>2022.0</v>
      </c>
      <c r="L22" s="20"/>
      <c r="M22" s="25">
        <v>11.13</v>
      </c>
      <c r="N22" s="22">
        <v>11.13</v>
      </c>
      <c r="O22" s="22"/>
      <c r="P22" s="22">
        <v>6.47</v>
      </c>
      <c r="Q22" s="24"/>
    </row>
    <row r="23" ht="14.25" customHeight="1">
      <c r="B23" s="14">
        <v>2022.0</v>
      </c>
      <c r="C23" s="20"/>
      <c r="D23" s="25">
        <v>11.13</v>
      </c>
      <c r="E23" s="22">
        <v>11.13</v>
      </c>
      <c r="F23" s="22"/>
      <c r="G23" s="22">
        <v>6.47</v>
      </c>
      <c r="H23" s="26">
        <v>6.47</v>
      </c>
      <c r="K23" s="27">
        <v>2021.0</v>
      </c>
      <c r="L23" s="28"/>
      <c r="M23" s="29">
        <v>11.06</v>
      </c>
      <c r="N23" s="30">
        <v>11.06</v>
      </c>
      <c r="O23" s="30"/>
      <c r="P23" s="30">
        <v>6.76</v>
      </c>
      <c r="Q23" s="31">
        <v>6.76</v>
      </c>
    </row>
    <row r="24" ht="14.25" customHeight="1">
      <c r="D24" s="32"/>
      <c r="E24" s="32"/>
      <c r="G24" s="33"/>
      <c r="H24" s="33"/>
      <c r="M24" s="32"/>
      <c r="N24" s="32"/>
      <c r="P24" s="33"/>
      <c r="Q24" s="33"/>
    </row>
    <row r="25" ht="14.25" customHeight="1">
      <c r="G25" s="33"/>
      <c r="P25" s="33"/>
    </row>
    <row r="26" ht="14.25" customHeight="1">
      <c r="D26" s="34" t="s">
        <v>17</v>
      </c>
      <c r="E26" s="35">
        <f>AVERAGE(E19:E23)</f>
        <v>11.11333333</v>
      </c>
      <c r="F26" s="12"/>
      <c r="G26" s="12" t="s">
        <v>17</v>
      </c>
      <c r="H26" s="36">
        <f>AVERAGE(H19:H23)</f>
        <v>6.84</v>
      </c>
      <c r="M26" s="34" t="s">
        <v>17</v>
      </c>
      <c r="N26" s="35">
        <f>AVERAGE(N19:N23)</f>
        <v>11.08333333</v>
      </c>
      <c r="O26" s="12"/>
      <c r="P26" s="12" t="s">
        <v>17</v>
      </c>
      <c r="Q26" s="36">
        <f>AVERAGE(Q19:Q23)</f>
        <v>6.936666667</v>
      </c>
    </row>
    <row r="27" ht="14.25" customHeight="1">
      <c r="D27" s="37"/>
      <c r="E27" s="38">
        <f>E26</f>
        <v>11.11333333</v>
      </c>
      <c r="F27" s="37"/>
      <c r="G27" s="37"/>
      <c r="H27" s="38">
        <f>H26</f>
        <v>6.84</v>
      </c>
      <c r="M27" s="37"/>
      <c r="N27" s="38">
        <v>11.08</v>
      </c>
      <c r="O27" s="37"/>
      <c r="P27" s="37"/>
      <c r="Q27" s="38">
        <v>6.94</v>
      </c>
    </row>
    <row r="28" ht="14.25" customHeight="1">
      <c r="A28" s="3" t="s">
        <v>18</v>
      </c>
      <c r="J28" s="4" t="s">
        <v>19</v>
      </c>
    </row>
    <row r="29" ht="14.25" customHeight="1">
      <c r="A29" s="39" t="s">
        <v>20</v>
      </c>
      <c r="B29" s="40">
        <f>B7</f>
        <v>0.58</v>
      </c>
      <c r="E29" s="41"/>
      <c r="J29" s="39" t="s">
        <v>20</v>
      </c>
      <c r="K29" s="40">
        <f>K7</f>
        <v>0.58</v>
      </c>
      <c r="N29" s="41"/>
    </row>
    <row r="30" ht="14.25" customHeight="1">
      <c r="A30" s="39" t="s">
        <v>13</v>
      </c>
      <c r="B30" s="40">
        <f>B6-B7</f>
        <v>0.12</v>
      </c>
      <c r="J30" s="39" t="s">
        <v>13</v>
      </c>
      <c r="K30" s="40">
        <f>K6-K7</f>
        <v>0.12</v>
      </c>
    </row>
    <row r="31" ht="14.25" customHeight="1">
      <c r="A31" s="42" t="s">
        <v>21</v>
      </c>
      <c r="B31" s="42">
        <f>(B29-0.55)*E27</f>
        <v>0.3334</v>
      </c>
      <c r="C31" s="43"/>
      <c r="D31" s="43"/>
      <c r="E31" s="43"/>
      <c r="F31" s="43"/>
      <c r="G31" s="43"/>
      <c r="H31" s="43"/>
      <c r="I31" s="43"/>
      <c r="J31" s="42" t="s">
        <v>21</v>
      </c>
      <c r="K31" s="42">
        <f>(K29-0.55)*N27</f>
        <v>0.3324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ht="14.25" customHeight="1">
      <c r="A32" s="44" t="s">
        <v>22</v>
      </c>
      <c r="B32" s="44">
        <f>(B30-0.15)*H27</f>
        <v>-0.2052</v>
      </c>
      <c r="C32" s="45"/>
      <c r="D32" s="45"/>
      <c r="E32" s="45"/>
      <c r="F32" s="45"/>
      <c r="G32" s="45"/>
      <c r="H32" s="45"/>
      <c r="I32" s="45"/>
      <c r="J32" s="44" t="s">
        <v>22</v>
      </c>
      <c r="K32" s="44">
        <f>(K30-0.15)*Q27</f>
        <v>-0.2082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4.25" customHeight="1">
      <c r="A33" s="46" t="s">
        <v>23</v>
      </c>
      <c r="B33" s="47">
        <f>B5+B31+B32</f>
        <v>12.1282</v>
      </c>
      <c r="C33" s="43"/>
      <c r="D33" s="43"/>
      <c r="E33" s="43"/>
      <c r="F33" s="43"/>
      <c r="G33" s="43"/>
      <c r="H33" s="43"/>
      <c r="I33" s="43"/>
      <c r="J33" s="46" t="s">
        <v>23</v>
      </c>
      <c r="K33" s="47">
        <f>K5+K31+K32</f>
        <v>12.1242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B15:H15"/>
    <mergeCell ref="K15:Q15"/>
    <mergeCell ref="D16:E16"/>
    <mergeCell ref="G16:H16"/>
    <mergeCell ref="M16:N16"/>
    <mergeCell ref="P16:Q16"/>
  </mergeCells>
  <printOptions/>
  <pageMargins bottom="0.75" footer="0.0" header="0.0" left="0.7" right="0.7" top="0.75"/>
  <pageSetup orientation="portrait"/>
  <drawing r:id="rId1"/>
</worksheet>
</file>